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olodkyy\Desktop\Тендер закупівля меблів\"/>
    </mc:Choice>
  </mc:AlternateContent>
  <xr:revisionPtr revIDLastSave="0" documentId="13_ncr:1_{B9CD6AA2-942D-47C2-BDD5-DEC41CA6F230}" xr6:coauthVersionLast="47" xr6:coauthVersionMax="47" xr10:uidLastSave="{00000000-0000-0000-0000-000000000000}"/>
  <bookViews>
    <workbookView xWindow="-108" yWindow="-108" windowWidth="23256" windowHeight="12456" tabRatio="552" activeTab="1" xr2:uid="{C325C141-6CED-44D9-AA5C-865E44594E6A}"/>
  </bookViews>
  <sheets>
    <sheet name="Перелік меблів Правління" sheetId="6" r:id="rId1"/>
    <sheet name="Перелік меблів 2-3 поверхи" sheetId="3" r:id="rId2"/>
    <sheet name="Кваліфікаційні вимоги" sheetId="2" r:id="rId3"/>
    <sheet name="Загальна вартість закупівлі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7" i="3"/>
  <c r="H8" i="3"/>
  <c r="H9" i="3"/>
  <c r="H10" i="3"/>
  <c r="H11" i="3"/>
  <c r="H12" i="3"/>
  <c r="H13" i="3"/>
  <c r="H33" i="6" l="1"/>
  <c r="C4" i="7"/>
  <c r="H14" i="3"/>
  <c r="C5" i="7" s="1"/>
  <c r="C6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</futureMetadata>
  <valueMetadata count="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</valueMetadata>
</metadata>
</file>

<file path=xl/sharedStrings.xml><?xml version="1.0" encoding="utf-8"?>
<sst xmlns="http://schemas.openxmlformats.org/spreadsheetml/2006/main" count="150" uniqueCount="130">
  <si>
    <t>№</t>
  </si>
  <si>
    <t xml:space="preserve">Заповнюються поля, виділені зеленим кольором </t>
  </si>
  <si>
    <t>Кваліфікаційні вимоги до учасника</t>
  </si>
  <si>
    <t>Найменування</t>
  </si>
  <si>
    <t>Так/Ні</t>
  </si>
  <si>
    <t>Коментар*</t>
  </si>
  <si>
    <t>Можливість виконання робіт у вихідні дні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</si>
  <si>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</si>
  <si>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рекомендаційних листів від партнерів про співпрацю, з контактами (надати документальне підтвердження у складі тендерної пропозиції)</t>
  </si>
  <si>
    <t>* Поле Коментар заповнюється за необхідності</t>
  </si>
  <si>
    <t>Наявність складської або виробничої бази</t>
  </si>
  <si>
    <t>Фіксація цін по Договору (ціни не змінні протягом періоду дії договору). В випадку варіанту "ні" описати умови та алгоритм перерахунку цін в полі Коментар.</t>
  </si>
  <si>
    <t>Наявність власного кваліфікованого персоналу</t>
  </si>
  <si>
    <t>Розмір у мм   (д/г/в)</t>
  </si>
  <si>
    <t>Матеріали та примітки</t>
  </si>
  <si>
    <t>Ціна за одиницю з ПДВ</t>
  </si>
  <si>
    <t>Кіл-ть      шт</t>
  </si>
  <si>
    <t>Вартість з ПДВ</t>
  </si>
  <si>
    <t>Зображення</t>
  </si>
  <si>
    <t>1500х650х750</t>
  </si>
  <si>
    <t>1000х550х2100</t>
  </si>
  <si>
    <t>1000х400х750</t>
  </si>
  <si>
    <t>4450х600х2000</t>
  </si>
  <si>
    <t>1890х600х2100</t>
  </si>
  <si>
    <t xml:space="preserve">Стіл обідній </t>
  </si>
  <si>
    <t>800х800х750</t>
  </si>
  <si>
    <t xml:space="preserve">Заповнюються поля, виділені зеленим кольором  </t>
  </si>
  <si>
    <t>Не дозволяється змінювати формат технічного завдання!!!</t>
  </si>
  <si>
    <t>Технічне завдання для тендеру по закупівлі меблів індивідуального виготовлення для  АТ "Ідея Банк" 
за адресою: м. Львів, вул. Грабовського, 11</t>
  </si>
  <si>
    <t xml:space="preserve">2425х600х2100 </t>
  </si>
  <si>
    <t xml:space="preserve">1000х600х750 </t>
  </si>
  <si>
    <t xml:space="preserve">3200х1400х750 </t>
  </si>
  <si>
    <t xml:space="preserve">1600х900х750 </t>
  </si>
  <si>
    <t xml:space="preserve">1000х1000х750 </t>
  </si>
  <si>
    <t xml:space="preserve">1800х700х750 </t>
  </si>
  <si>
    <t xml:space="preserve">2490х500х800 </t>
  </si>
  <si>
    <t xml:space="preserve">2400х550х2300 </t>
  </si>
  <si>
    <t xml:space="preserve">2150х550х2300 </t>
  </si>
  <si>
    <t>Шафа комбінована (202.1 Кімната очікування)</t>
  </si>
  <si>
    <t xml:space="preserve">Кавопоінт (201.2 Кімната секретаря) </t>
  </si>
  <si>
    <t>Приставний стіл (201.3 Кабінет Голови Правління)</t>
  </si>
  <si>
    <t xml:space="preserve">Стіл для перемовин (202.2 Конференц зал) </t>
  </si>
  <si>
    <t>Тумба офісна (201.2 Кімната секретаря)</t>
  </si>
  <si>
    <t>Шафа гардеробна (201.1. Кімната очікування)</t>
  </si>
  <si>
    <t>Шафа гардеробна (203.3 Кімната переговорів)</t>
  </si>
  <si>
    <t>Шафа гардеробна (204.1 Кімната секретаря)</t>
  </si>
  <si>
    <t xml:space="preserve">Шафа комбінована (201.3 Кабінет Голови Правління) </t>
  </si>
  <si>
    <t>Стіл для перемовин (203.3 Кімната переговорів)</t>
  </si>
  <si>
    <t xml:space="preserve">Стіл приставний (Кабінети Членів Правління) </t>
  </si>
  <si>
    <t>Шафа комбінована (204.1 Кімната секретаря)</t>
  </si>
  <si>
    <t>Стіл - стінова панель (204.1 Кімната секретаря)</t>
  </si>
  <si>
    <t xml:space="preserve">Шафа (Кабінети Членів Правління) </t>
  </si>
  <si>
    <t>1298х620</t>
  </si>
  <si>
    <t>1252х730</t>
  </si>
  <si>
    <t>Поличка (монтаж на кронштейнах
чорного кольору) (Кабінети Членів Правління)</t>
  </si>
  <si>
    <t>Поличка (монтаж на кронштейнах
чорного кольору) (201.1. Кімната очікування)</t>
  </si>
  <si>
    <t>1237х730</t>
  </si>
  <si>
    <t>Шафа комбінована</t>
  </si>
  <si>
    <t>Стіл офісний з тумбою</t>
  </si>
  <si>
    <t xml:space="preserve">Стіл круглий (201.3 Кабінет Голови Правління) </t>
  </si>
  <si>
    <t>Стіл - стінова панель
(203.3 Кімната переговорів)</t>
  </si>
  <si>
    <t xml:space="preserve">2925х550х2300 </t>
  </si>
  <si>
    <t>1700х550х2300</t>
  </si>
  <si>
    <t>2100х550х2300</t>
  </si>
  <si>
    <t xml:space="preserve">1800х550х2300 </t>
  </si>
  <si>
    <t xml:space="preserve">1010х550х750 </t>
  </si>
  <si>
    <t xml:space="preserve">2250х550х2300 </t>
  </si>
  <si>
    <t xml:space="preserve">2700х550х2300 </t>
  </si>
  <si>
    <t xml:space="preserve">1000х550х2300 </t>
  </si>
  <si>
    <t xml:space="preserve">1100х550х750 </t>
  </si>
  <si>
    <t>2120х600х2100</t>
  </si>
  <si>
    <t>кухонний блок (203.2 Кімната переговорів)</t>
  </si>
  <si>
    <t>Шафа гардеробна</t>
  </si>
  <si>
    <t xml:space="preserve">Тумба за столом </t>
  </si>
  <si>
    <t>Кухонний блок 311 кабінет</t>
  </si>
  <si>
    <t>Кухонний блок 321 кабінет</t>
  </si>
  <si>
    <t>Загальна вартість меблів, грн. з ПДВ</t>
  </si>
  <si>
    <t>Шафа (Кабінети Членів Правління)</t>
  </si>
  <si>
    <t xml:space="preserve">Стіл офісний з тумбою (Кабінети Членів Правління, Секретарі) </t>
  </si>
  <si>
    <t xml:space="preserve">Стіл з боковою тумбою (201.3 Кабінет Голови Правління) </t>
  </si>
  <si>
    <t>Гарантія на виконані роботи не менше 24 місяці</t>
  </si>
  <si>
    <t>Загальна вартість закупівлі</t>
  </si>
  <si>
    <t>Найменування послуги</t>
  </si>
  <si>
    <t>Загальна вартість грн. з ПДВ</t>
  </si>
  <si>
    <t xml:space="preserve">Всього, грн. з ПДВ </t>
  </si>
  <si>
    <t>Загальна вартість меблів для Правління, грн. з ПДВ</t>
  </si>
  <si>
    <t>Загальна вартість меблів для 2-3 поверхів, грн. з ПДВ</t>
  </si>
  <si>
    <t>Підтверджений досвід реалізації комерційних проєктів (офіси, банки). Наявність мінімум 3–5 реалізованих проєктів аналогічного масштабу, (надати портфоліо щонайменше трьох реалізованих офісних об’єктів загальною площею від 1000 м² кожного у складі тендерної пропозиції)</t>
  </si>
  <si>
    <t>Наявність власної або підрядної монтажної команди</t>
  </si>
  <si>
    <t>Надання та узгодження специфікацій, креслень, КД, погодження матеріалів до запуску у виробництво, наявність сертифікатів на матеріали.</t>
  </si>
  <si>
    <t>Готовність усувати дефекти у погодженні строки</t>
  </si>
  <si>
    <t>Досвід роботи не менше 5 років у сфері виробництва меблів, зокрема:
-	наявність власного виробництва
-	фото/відео виробництва + можливість відвідування
-	наявність обладнання для роботи з ЛДСП / МДФ, шпон / масив, метал
-	повний цикл: підбір → погодження → замовлення → поставка → монтаж
-	консолідація поставок від різних виробників
-	наявність контрактів з європейськими/міжнародними брендами
-	можливість паралельного виготовлення великих обсягів</t>
  </si>
  <si>
    <t>Можливість поетапного відвантаження та встановлення меблів</t>
  </si>
  <si>
    <t>Ціна товару включаає вартість доставки та встановлення на 2 та 3 поверхах за адресою: м. Львів, вул. Грабовського,11.</t>
  </si>
  <si>
    <t>Ціна за одиницю з ПДВ, грн. (повинна включати вартість доставки та встановлення на 2 та 3 поверхах за адресою: м. Львів, вул. Грабовського,11)</t>
  </si>
  <si>
    <t>Кіл-ть      шт.</t>
  </si>
  <si>
    <t>Вартість з ПДВ, грн.</t>
  </si>
  <si>
    <t xml:space="preserve">
ДСП Kronospan 9763 BS Венге Луїзіана 2800х2070х18мм. Дві частини - одна полиця
Труба D=25мм L=3000мм 0,8мм хром фланці.
Третя частина - 5 полиць.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</si>
  <si>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2800х2070х18мм, передбачити полицю, регуляція по висоті.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</si>
  <si>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2800х2070х18мм. Одна полиця
Труба D=25мм L=3000мм 0,8мм хром фланці.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</si>
  <si>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2800х2070х18мм. Одна частини - одна полиця
Труба D=25мм L=3000мм 0,8мм хром фланці.
Друга частина - 5 полиць.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</si>
  <si>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2800х2070х18мм. Одна частина - одна полиця
Труба D=25мм L=3000мм 0,8мм хром фланці.
Дві частини - по 5 полиць.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</si>
  <si>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2800х2070х18мм. Одна полиця
Труба D=25мм L=3000мм 0,8мм хром фланці.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</si>
  <si>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ДСП лам. Kronospan 9763 BS Венге Луїзіана  2800х2070х18мм. Одна полиця. Стільниця 460 мм.
Крайка ABS 2 мм
ХДФ колір Венге 3mm  
Петля Hafele Metalla 540 з дотягувачем Clip-on
Ручка меблева скоба Ferro Fiori M 0200.160 чорний браш
Ноги - опора CAMAR </t>
  </si>
  <si>
    <t>ДСП лам. Kronospan 9763 BS Венге Луїзіана  2800х2070х18мм. Одна полиця.
Труба D=25мм L=3000мм 0,8мм хром фланці.
Крайка ABS 2 мм
ХДФ колір Венге 3mm
Петля Hafele Metalla 540 з дотягувачем Clip-on.
Ручка меблева скоба Ferro Fiori M 0200.160 чорний браш
Ноги - опора CAMAR</t>
  </si>
  <si>
    <t xml:space="preserve">ДСП лам. Kronospan 9763 BS Венге Луїзіана  2800х2070х18мм.
Дверки шафок ДСП лам. Kronospan K519 SU Сіра Мишка 2800х2070х18мм.
Стільниця Luxeform L015-1 U Платиновий чорний 3050х600х38 мм.
Стінова панель Luxeform L015 Платиновий  чорний 3050х600x10 мм LED-підсвітка. 
Мийка, змішувач - 2 комплекти.
Петля Hafele Metalla 540 з дотягувачем Clip-on. 
Ручка-профіль
</t>
  </si>
  <si>
    <t xml:space="preserve">ДСП лам. Kronospan 9763 BS Венге Луїзіана  2800х2070х18мм.
Дверки шафок ДСП лам. Kronospan K519 SU Сіра Мишка 2800х2070х18мм.
Стільниця Luxeform L015-1 U Платиновий чорний 3050х600х38 мм.
Стінова панель Luxeform L015 Платиновий  чорний 3050х600x10 мм LED-підсвітка. 
Мийка, змішувач.
Петля Hafele Metalla 540 з дотягувачем Clip-on. 
Ручка-профіль
</t>
  </si>
  <si>
    <t>ДСП лам. Kronospan 9763 BS Венге Луїзіана  2800х2070х18мм.
Дверки шафок ДСП лам. Kronospan K519 SU Сіра Мишка 2800х2070х18мм.
Стільниця Luxeform L015-1 U Платиновий чорний 3050х600х38 мм.
Стінова панель Luxeform L015 Платиновий  чорний 3050х600x10 мм LED-підсвітка. 
Петля Blum CLIP top BLUMOTION з монтажною планкою з доводчиком. 
Ручка-профіль</t>
  </si>
  <si>
    <t>ДСП Kronospan 9763 BS Венге Луїзіана 2800x2070x18 мм
Товщина: Візуально 36 мм (склеювання 18+18 мм).
Крайка ABS 2 мм</t>
  </si>
  <si>
    <t>ДСП Kronospan 9763 BS Венге Луїзіана 2800х2070х18мм
Товщина: Візуально 36 мм (склеювання 18+18 мм).
Крайка ABS 2 мм</t>
  </si>
  <si>
    <t xml:space="preserve">
ДСП Kronospan 9763 BS Венге Луїзіана 2800x2070x18 мм
Товщина: Візуально 36 мм (склеювання 18+18 мм).
Л-подібна нога металева (профіль 30х30 мм) чорного кольору
Тумба 1200x400x730, 2/3 частини - 2 дверки 2 полиці, 1/3 частини - 3 шухляди
Крайка ABS 2 мм
Петля Blum CLIP top BLUMOTION з монтажною планкою з доводчиком
Напрямні Blum Tandem
Ручка
</t>
  </si>
  <si>
    <t xml:space="preserve">
ДСП Kronospan 9763 BS Венге Луїзіана 2800x2070x18 мм
Товщина: Візуально 36 мм (склеювання 18+18 мм).
Крайка ABS 2 мм
</t>
  </si>
  <si>
    <t xml:space="preserve">
ДСП Kronospan 9763 BS Венге Луїзіана 2800x2070x18 мм
Товщина: Візуально 36 мм (склеювання 18+18 мм).
Опора для столу металева
</t>
  </si>
  <si>
    <t xml:space="preserve">
ДСП Kronospan 9763 BS Венге Луїзіана 2800x2070x18 мм
Товщина: Візуально 36 мм (склеювання 18+18 мм).
Л-подібна нога металева (профіль 30х30 мм) чорного кольору
Тумба 1200x400x730, 2/3 частини - 2 дверки 2 полиці, 1/3 частини - 3 шухляди
Крайка ABS 2 мм
Петля Blum CLIP top BLUMOTION з монтажною планкою з доводчиком
Напрямні Blum Tandem
Ручка
</t>
  </si>
  <si>
    <t xml:space="preserve">
ДСП Kronospan 9763 BS Венге Луїзіана 2800x2070x18 мм
Товщина: Візуально 36 мм (склеювання 18+18 мм).
Крайка ABS 2 мм
</t>
  </si>
  <si>
    <t xml:space="preserve">6000х2000х750 </t>
  </si>
  <si>
    <t xml:space="preserve">Стіл для перемовин (Конференц зал, 3 поверх) </t>
  </si>
  <si>
    <t xml:space="preserve">
ДСП Kronospan 9763 BS Венге Луїзіана 2800х2070х18мм. 5 полиць
Висота нижньої тумби 750 мм., передбачити полицю, регуляція по висоті. 
Полиці відкриті товщиною 36 мм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</si>
  <si>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
ДСП Kronospan 9763 BS Венге Луїзіана 2800х2070х18мм. Одна полиця
Труба D=25мм L=3000мм 0,8мм хром фланці.
Висота нижньої тумби 750 мм., передбачити полицю, регуляція по висоті. 
Полиці відкриті товщиною 36 мм
Крайка ABS 2 мм
ХДФ колір Венге 3mm
Петля Blum CLIP top BLUMOTION з монтажною планкою з доводчиком
Ручка меблева скоба Ferro Fiori M 0200.160 чорний браш
Ноги - опора CAMAR
</t>
  </si>
  <si>
    <t xml:space="preserve">ДСП Kronospan 9763 BS Венге Луїзіана 2800х2070х18мм. Одна полиця.
Труба D=25мм L=3000мм 0,8мм хром фланці.
Висота нижньої тумби 750 мм., передбачити полицю, регуляція по висоті.
Полиці відкриті товщиною 36 мм
Крайка ABS 2 мм
ХДФ колір Венге 3mm
Петля Blum CLIP top BLUMOTION з монтажною планкою з доводчиком
KRABY підйомник позиційний/фрикційне відкривання вгору L244 N90, Italiana Ferramenta (42013010UZ)
Ручка меблева скоба Ferro Fiori M 0200.160 чорний браш
Ноги - опора CAMAR 
</t>
  </si>
  <si>
    <t xml:space="preserve">ДСП Kronospan 9763 BS Венге Луїзіана 2800х2070х18мм. Одна частини - одна полиця
Труба D=25мм L=3000мм 0,8мм хром фланці.
Друга частина - 5 полиць.
Висота нижньої тумби 750 мм., передбачити полицю, регуляція по висоті.
Полиці відкриті товщиною 36 мм
Крайка ABS 2 мм
ХДФ колір Венге 3mm
Петля Blum CLIP top BLUMOTION з монтажною планкою з доводчиком
KRABY підйомник позиційний/фрикційне відкривання вгору L244 N90, Italiana Ferramenta (42013010UZ)
Ручка меблева скоба Ferro Fiori M 0200.160 чорний браш
Ноги - опора CAMAR 
</t>
  </si>
  <si>
    <t xml:space="preserve">
ДСП Kronospan 9763 BS Венге Луїзіана 2800x2070x18 мм
Товщина: Візуально 36 мм (склеювання 18+18 мм).
Кромка ABS 2 мм, поклейка на PUR-клей (чорний шов)
Радіусне закруглення (R2) по всьому периметру
Три посилені металеві опори (профіль 80х80 мм або 100х50 мм), з’єднані двома металевими балками під стільницею, відступ ніжок від торців стільниці — 500 мм. Порошкове фарбування, колір — Чорний Муар.
Чорний алюмінієвий лючок по центру столу по всій довжині з чорним щітковим ущільнювачем (симетрично по центру) для кабелів. Металевий лоток між балками під стільницею по всій довжині між опорами.
</t>
  </si>
  <si>
    <t xml:space="preserve">
ДСП Kronospan 9763 BS Венге Луїзіана 2800x2070x18 мм
Товщина: Візуально 36 мм (склеювання 18+18 мм).
Кромка ABS 2 мм, поклейка на PUR-клей (чорний шов)
Радіусне закруглення (R2) по всьому периметру
Дві посилені металеві опори (профіль 80х40 мм), з’єднані двома металевими балками під стільницею, відступ ніжок від торців стільниці — 500 мм. Порошкове фарбування, колір — Чорний Муар.
2 алюмінієві лючки з чорним щітковим ущільнювачем (симетрично по центру) для кабелів. Металевий лоток між балками під стільницею по всій довжині між опорами.
</t>
  </si>
  <si>
    <t xml:space="preserve">ДСП Kronospan 9763 BS Венге Луїзіана 2800x2070x18 мм
Товщина: Візуально 36 мм (склеювання 18+18 мм).
Кромка ABS 2 мм, поклейка на PUR-клей (чорний шов)
Радіусне закруглення (R2) по всьому периметру
Опори металеві чорні з широкою нижньою частиною. Порошкове фарбування, колір — Чорний Муар.
1 алюмінієвий лючок з чорним щітковим ущільнювачем (по центру) для кабелів. Металевий лоток під стільницею до опори.
</t>
  </si>
  <si>
    <t>ДСП лам. Kronospan 9763 BS Венге Луїзіана 2800x2070x18 мм.
Крайка ABS 2 мм.
Нога металева
Тумба мобільна на коліщатах 400*500*720 на 3 шухляди, верхня шухляда з меблевим замком. 
Телескопічні направляючі Hafele   
Ручка меблева скоба Ferro Fiori M 0200.160 чорний браш</t>
  </si>
  <si>
    <t xml:space="preserve">ДСП лам. Kronospan 9763 BS Венге Луїзіана  2800х2070х18мм.
Дверки шафок ДСП лам. Kronospan 0162 PE Графіт сірий 2800х2070х18мм.
Стільниця та стінова панель HPL графіт
LED-підсвітка
Петля Blum CLIP top BLUMOTION з монтажною планкою з доводчиком
Ручка-профіль
REVEGO duo + duo 
Панелі розсувні 1800-3000 мм ДСП Kronospan 9763 BS Венге Луїзіана 2800x2070x18 мм 
Посудомийка, мийка, змішувач
</t>
  </si>
  <si>
    <t xml:space="preserve">
Брус 30х20, висота 2300
Стіл ДСП Kronospan 9763 BS Венге Луїзіана 2800х2070х18мм
Товщина: Візуально 36 мм (склеювання 18+18 мм).
Крайка ABS 2 мм
Ноги металеві чорного кольору 2 шт.
</t>
  </si>
  <si>
    <t xml:space="preserve">
Брус 30х20, висота 2300
Стіл ДСП Kronospan 9763 BS Венге Луїзіана 2800х2070х18мм
Товщина: Візуально 36 мм (склеювання 18+18 мм).
Крайка ABS 2 мм
Ноги металеві чорного кольору 2 шт.
</t>
  </si>
  <si>
    <t>ДСП лам. ДСП Kronospan 9763 BS Венге Луїзіана  2800х2070х18мм., металева опора</t>
  </si>
  <si>
    <t>ДСП лам. Kronospan 9763 BS Венге Луїзіана 2800х2070х18мм.
Висота нижньої тумби 750 мм., передбачити полицю, регуляція по висоті. 
Полиці відкриті.
Одна бокова стінка глибиною 610 мм.
Крайка ABS 2 мм
ХДФ колір Венге 3mm
Петля Hafele Metalla 540 з дотягувачем Clip-on
Ручка меблева скоба Ferro Fiori M 0200.160 чорний браш
Ноги - опора CAMAR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</si>
</sst>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Helv"/>
      <charset val="204"/>
    </font>
    <font>
      <sz val="11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2"/>
      <color rgb="FFFF0000"/>
      <name val="Aptos Narrow"/>
      <family val="2"/>
      <charset val="204"/>
      <scheme val="minor"/>
    </font>
    <font>
      <sz val="9"/>
      <color theme="1"/>
      <name val="ISOCPEU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20" fillId="0" borderId="0"/>
  </cellStyleXfs>
  <cellXfs count="51">
    <xf numFmtId="0" fontId="0" fillId="0" borderId="0" xfId="0"/>
    <xf numFmtId="0" fontId="6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2" fontId="1" fillId="2" borderId="1" xfId="5" applyNumberFormat="1" applyFill="1" applyBorder="1" applyAlignment="1">
      <alignment horizontal="center" vertical="center" wrapText="1"/>
    </xf>
    <xf numFmtId="0" fontId="1" fillId="2" borderId="1" xfId="5" applyFill="1" applyBorder="1"/>
    <xf numFmtId="0" fontId="13" fillId="0" borderId="1" xfId="0" applyFont="1" applyBorder="1" applyAlignment="1">
      <alignment horizontal="justify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3" fillId="0" borderId="0" xfId="0" applyFont="1" applyAlignment="1">
      <alignment vertical="center"/>
    </xf>
    <xf numFmtId="0" fontId="12" fillId="0" borderId="0" xfId="0" applyFont="1"/>
    <xf numFmtId="0" fontId="16" fillId="4" borderId="3" xfId="0" applyFont="1" applyFill="1" applyBorder="1" applyAlignment="1">
      <alignment horizontal="centerContinuous" vertical="center" wrapText="1"/>
    </xf>
    <xf numFmtId="0" fontId="16" fillId="4" borderId="4" xfId="0" applyFont="1" applyFill="1" applyBorder="1" applyAlignment="1">
      <alignment horizontal="centerContinuous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2" borderId="0" xfId="0" applyFont="1" applyFill="1"/>
    <xf numFmtId="0" fontId="12" fillId="2" borderId="0" xfId="0" applyFont="1" applyFill="1"/>
    <xf numFmtId="0" fontId="13" fillId="2" borderId="1" xfId="0" applyFont="1" applyFill="1" applyBorder="1" applyAlignment="1">
      <alignment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centerContinuous"/>
    </xf>
    <xf numFmtId="0" fontId="17" fillId="6" borderId="0" xfId="0" applyFont="1" applyFill="1"/>
    <xf numFmtId="0" fontId="18" fillId="6" borderId="0" xfId="0" applyFont="1" applyFill="1"/>
    <xf numFmtId="0" fontId="15" fillId="0" borderId="0" xfId="0" applyFont="1"/>
    <xf numFmtId="0" fontId="19" fillId="4" borderId="2" xfId="0" applyFont="1" applyFill="1" applyBorder="1" applyAlignment="1">
      <alignment horizontal="centerContinuous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20" fillId="0" borderId="7" xfId="6" applyBorder="1" applyAlignment="1">
      <alignment horizontal="center" vertical="center"/>
    </xf>
    <xf numFmtId="0" fontId="20" fillId="0" borderId="1" xfId="6" applyBorder="1" applyAlignment="1">
      <alignment horizontal="center" vertical="center"/>
    </xf>
    <xf numFmtId="0" fontId="22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</cellXfs>
  <cellStyles count="7">
    <cellStyle name="Normal_Винница тендер" xfId="3" xr:uid="{1FCC3D8C-A5C1-4475-8838-2FABCC0A4F12}"/>
    <cellStyle name="Звичайний" xfId="0" builtinId="0"/>
    <cellStyle name="Звичайний 2" xfId="6" xr:uid="{8A45DC9A-6BF4-401E-A257-4A64AC9B4087}"/>
    <cellStyle name="Звичайний 3" xfId="2" xr:uid="{79F9B10B-A44D-4D81-9602-B21E42B1CECC}"/>
    <cellStyle name="Обычный 3" xfId="5" xr:uid="{9B228AD0-30A6-4F16-81B6-954DA36C50DC}"/>
    <cellStyle name="Обычный_смета питерская" xfId="1" xr:uid="{C88BE124-CE4F-4C15-9BAB-BC81959C40BA}"/>
    <cellStyle name="Стиль 1" xfId="4" xr:uid="{5976A102-CE4B-4040-8EE4-E23106A65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</richValueRel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D0C5-94BF-4D04-B558-539A32D1A5D2}">
  <sheetPr>
    <pageSetUpPr fitToPage="1"/>
  </sheetPr>
  <dimension ref="B2:K33"/>
  <sheetViews>
    <sheetView topLeftCell="A31" zoomScale="95" zoomScaleNormal="95" workbookViewId="0">
      <selection activeCell="J33" sqref="J33"/>
    </sheetView>
  </sheetViews>
  <sheetFormatPr defaultRowHeight="13.2"/>
  <cols>
    <col min="1" max="1" width="8.88671875" style="19"/>
    <col min="2" max="2" width="9" style="19" bestFit="1" customWidth="1"/>
    <col min="3" max="3" width="14" style="19" customWidth="1"/>
    <col min="4" max="4" width="17.109375" style="19" customWidth="1"/>
    <col min="5" max="5" width="45.109375" style="19" customWidth="1"/>
    <col min="6" max="6" width="12.44140625" style="19" customWidth="1"/>
    <col min="7" max="7" width="9" style="19" bestFit="1" customWidth="1"/>
    <col min="8" max="8" width="11.33203125" style="19" customWidth="1"/>
    <col min="9" max="9" width="34.44140625" style="19" customWidth="1"/>
    <col min="10" max="10" width="34" style="19" customWidth="1"/>
    <col min="11" max="11" width="28.88671875" style="19" customWidth="1"/>
    <col min="12" max="16384" width="8.88671875" style="19"/>
  </cols>
  <sheetData>
    <row r="2" spans="2:11" ht="14.4">
      <c r="B2" s="34" t="s">
        <v>27</v>
      </c>
    </row>
    <row r="3" spans="2:11" ht="13.8">
      <c r="B3" s="27" t="s">
        <v>26</v>
      </c>
      <c r="C3" s="28"/>
      <c r="D3" s="28"/>
    </row>
    <row r="4" spans="2:11" ht="13.8" thickBot="1">
      <c r="B4" s="18"/>
    </row>
    <row r="5" spans="2:11" ht="31.8" thickBot="1">
      <c r="B5" s="35" t="s">
        <v>28</v>
      </c>
      <c r="C5" s="20"/>
      <c r="D5" s="20"/>
      <c r="E5" s="20"/>
      <c r="F5" s="20"/>
      <c r="G5" s="20"/>
      <c r="H5" s="20"/>
      <c r="I5" s="36"/>
    </row>
    <row r="6" spans="2:11" ht="39.6">
      <c r="B6" s="22" t="s">
        <v>0</v>
      </c>
      <c r="C6" s="23" t="s">
        <v>3</v>
      </c>
      <c r="D6" s="23" t="s">
        <v>13</v>
      </c>
      <c r="E6" s="23" t="s">
        <v>14</v>
      </c>
      <c r="F6" s="24" t="s">
        <v>15</v>
      </c>
      <c r="G6" s="24" t="s">
        <v>16</v>
      </c>
      <c r="H6" s="24" t="s">
        <v>17</v>
      </c>
      <c r="I6" s="23" t="s">
        <v>18</v>
      </c>
    </row>
    <row r="7" spans="2:11" ht="171.6">
      <c r="B7" s="25">
        <v>1</v>
      </c>
      <c r="C7" s="26" t="s">
        <v>43</v>
      </c>
      <c r="D7" s="26" t="s">
        <v>61</v>
      </c>
      <c r="E7" s="26" t="s">
        <v>97</v>
      </c>
      <c r="F7" s="29"/>
      <c r="G7" s="26">
        <v>1</v>
      </c>
      <c r="H7" s="26">
        <f>F7*G7</f>
        <v>0</v>
      </c>
      <c r="I7" s="38" t="e" vm="1">
        <v>#VALUE!</v>
      </c>
      <c r="J7" s="41" t="e" vm="2">
        <v>#VALUE!</v>
      </c>
    </row>
    <row r="8" spans="2:11" ht="92.4">
      <c r="B8" s="25">
        <v>2</v>
      </c>
      <c r="C8" s="26" t="s">
        <v>55</v>
      </c>
      <c r="D8" s="26" t="s">
        <v>52</v>
      </c>
      <c r="E8" s="26" t="s">
        <v>108</v>
      </c>
      <c r="F8" s="29"/>
      <c r="G8" s="26">
        <v>3</v>
      </c>
      <c r="H8" s="26">
        <f t="shared" ref="H8:H31" si="0">F8*G8</f>
        <v>0</v>
      </c>
      <c r="I8" s="38" t="e" vm="3">
        <v>#VALUE!</v>
      </c>
      <c r="J8" s="19" t="e" vm="4">
        <v>#VALUE!</v>
      </c>
    </row>
    <row r="9" spans="2:11" ht="184.8">
      <c r="B9" s="25">
        <v>3</v>
      </c>
      <c r="C9" s="26" t="s">
        <v>39</v>
      </c>
      <c r="D9" s="26" t="s">
        <v>29</v>
      </c>
      <c r="E9" s="26" t="s">
        <v>125</v>
      </c>
      <c r="F9" s="29"/>
      <c r="G9" s="26">
        <v>1</v>
      </c>
      <c r="H9" s="26">
        <f t="shared" si="0"/>
        <v>0</v>
      </c>
      <c r="I9" s="38" t="e" vm="5">
        <v>#VALUE!</v>
      </c>
      <c r="J9" s="44" t="e" vm="6">
        <v>#VALUE!</v>
      </c>
      <c r="K9" s="44" t="e" vm="7">
        <v>#VALUE!</v>
      </c>
    </row>
    <row r="10" spans="2:11" ht="171.6">
      <c r="B10" s="25">
        <v>4</v>
      </c>
      <c r="C10" s="26" t="s">
        <v>42</v>
      </c>
      <c r="D10" s="26" t="s">
        <v>35</v>
      </c>
      <c r="E10" s="26" t="s">
        <v>98</v>
      </c>
      <c r="F10" s="29"/>
      <c r="G10" s="26">
        <v>1</v>
      </c>
      <c r="H10" s="26">
        <f t="shared" si="0"/>
        <v>0</v>
      </c>
      <c r="I10" s="38" t="e" vm="8">
        <v>#VALUE!</v>
      </c>
    </row>
    <row r="11" spans="2:11" ht="198">
      <c r="B11" s="25">
        <v>5</v>
      </c>
      <c r="C11" s="26" t="s">
        <v>79</v>
      </c>
      <c r="D11" s="26" t="s">
        <v>34</v>
      </c>
      <c r="E11" s="26" t="s">
        <v>110</v>
      </c>
      <c r="F11" s="29"/>
      <c r="G11" s="26">
        <v>1</v>
      </c>
      <c r="H11" s="26">
        <f t="shared" si="0"/>
        <v>0</v>
      </c>
      <c r="I11" s="38" t="e" vm="9">
        <v>#VALUE!</v>
      </c>
      <c r="J11" s="19" t="e" vm="10">
        <v>#VALUE!</v>
      </c>
    </row>
    <row r="12" spans="2:11" ht="171.6">
      <c r="B12" s="25">
        <v>6</v>
      </c>
      <c r="C12" s="26" t="s">
        <v>40</v>
      </c>
      <c r="D12" s="26" t="s">
        <v>30</v>
      </c>
      <c r="E12" s="26" t="s">
        <v>111</v>
      </c>
      <c r="F12" s="29"/>
      <c r="G12" s="26">
        <v>1</v>
      </c>
      <c r="H12" s="26">
        <f t="shared" si="0"/>
        <v>0</v>
      </c>
      <c r="I12" s="38" t="e" vm="11">
        <v>#VALUE!</v>
      </c>
      <c r="J12" s="19" t="e" vm="10">
        <v>#VALUE!</v>
      </c>
    </row>
    <row r="13" spans="2:11" ht="145.19999999999999">
      <c r="B13" s="25">
        <v>7</v>
      </c>
      <c r="C13" s="26" t="s">
        <v>59</v>
      </c>
      <c r="D13" s="26" t="s">
        <v>33</v>
      </c>
      <c r="E13" s="26" t="s">
        <v>112</v>
      </c>
      <c r="F13" s="29"/>
      <c r="G13" s="26">
        <v>1</v>
      </c>
      <c r="H13" s="26">
        <f t="shared" si="0"/>
        <v>0</v>
      </c>
      <c r="I13" s="38" t="e" vm="12">
        <v>#VALUE!</v>
      </c>
    </row>
    <row r="14" spans="2:11" ht="224.4">
      <c r="B14" s="25">
        <v>8</v>
      </c>
      <c r="C14" s="26" t="s">
        <v>46</v>
      </c>
      <c r="D14" s="26" t="s">
        <v>62</v>
      </c>
      <c r="E14" s="26" t="s">
        <v>117</v>
      </c>
      <c r="F14" s="29"/>
      <c r="G14" s="26">
        <v>1</v>
      </c>
      <c r="H14" s="26">
        <f t="shared" si="0"/>
        <v>0</v>
      </c>
      <c r="I14" s="37" t="e" vm="13">
        <v>#VALUE!</v>
      </c>
      <c r="J14" s="19" t="e" vm="14">
        <v>#VALUE!</v>
      </c>
    </row>
    <row r="15" spans="2:11" ht="211.2">
      <c r="B15" s="25">
        <v>9</v>
      </c>
      <c r="C15" s="26" t="s">
        <v>46</v>
      </c>
      <c r="D15" s="26" t="s">
        <v>63</v>
      </c>
      <c r="E15" s="26" t="s">
        <v>118</v>
      </c>
      <c r="F15" s="29"/>
      <c r="G15" s="26">
        <v>1</v>
      </c>
      <c r="H15" s="26">
        <f t="shared" si="0"/>
        <v>0</v>
      </c>
      <c r="I15" s="37" t="e" vm="15">
        <v>#VALUE!</v>
      </c>
      <c r="J15" s="19" t="e" vm="16">
        <v>#VALUE!</v>
      </c>
    </row>
    <row r="16" spans="2:11" ht="211.2">
      <c r="B16" s="25">
        <v>10</v>
      </c>
      <c r="C16" s="26" t="s">
        <v>38</v>
      </c>
      <c r="D16" s="26" t="s">
        <v>36</v>
      </c>
      <c r="E16" s="26" t="s">
        <v>119</v>
      </c>
      <c r="F16" s="29"/>
      <c r="G16" s="26">
        <v>1</v>
      </c>
      <c r="H16" s="26">
        <f t="shared" si="0"/>
        <v>0</v>
      </c>
      <c r="I16" s="38" t="e" vm="17">
        <v>#VALUE!</v>
      </c>
      <c r="J16" s="41" t="e" vm="18">
        <v>#VALUE!</v>
      </c>
    </row>
    <row r="17" spans="2:11" ht="211.2">
      <c r="B17" s="25">
        <v>11</v>
      </c>
      <c r="C17" s="26" t="s">
        <v>41</v>
      </c>
      <c r="D17" s="26" t="s">
        <v>31</v>
      </c>
      <c r="E17" s="26" t="s">
        <v>122</v>
      </c>
      <c r="F17" s="29"/>
      <c r="G17" s="26">
        <v>1</v>
      </c>
      <c r="H17" s="26">
        <f t="shared" si="0"/>
        <v>0</v>
      </c>
      <c r="I17" s="38" t="e" vm="19">
        <v>#VALUE!</v>
      </c>
      <c r="J17" s="41"/>
    </row>
    <row r="18" spans="2:11" ht="145.19999999999999">
      <c r="B18" s="25">
        <v>12</v>
      </c>
      <c r="C18" s="26" t="s">
        <v>71</v>
      </c>
      <c r="D18" s="26" t="s">
        <v>70</v>
      </c>
      <c r="E18" s="26" t="s">
        <v>107</v>
      </c>
      <c r="F18" s="29"/>
      <c r="G18" s="26">
        <v>1</v>
      </c>
      <c r="H18" s="26">
        <f t="shared" si="0"/>
        <v>0</v>
      </c>
      <c r="I18" s="38" t="e" vm="5">
        <v>#VALUE!</v>
      </c>
      <c r="J18" s="41"/>
    </row>
    <row r="19" spans="2:11" ht="158.4">
      <c r="B19" s="25">
        <v>13</v>
      </c>
      <c r="C19" s="26" t="s">
        <v>47</v>
      </c>
      <c r="D19" s="26" t="s">
        <v>32</v>
      </c>
      <c r="E19" s="26" t="s">
        <v>123</v>
      </c>
      <c r="F19" s="29"/>
      <c r="G19" s="26">
        <v>2</v>
      </c>
      <c r="H19" s="26">
        <f t="shared" si="0"/>
        <v>0</v>
      </c>
      <c r="I19" s="38" t="e" vm="20">
        <v>#VALUE!</v>
      </c>
      <c r="J19" s="44" t="e" vm="21">
        <v>#VALUE!</v>
      </c>
      <c r="K19" s="41"/>
    </row>
    <row r="20" spans="2:11" ht="158.4">
      <c r="B20" s="25">
        <v>14</v>
      </c>
      <c r="C20" s="26" t="s">
        <v>44</v>
      </c>
      <c r="D20" s="26" t="s">
        <v>64</v>
      </c>
      <c r="E20" s="26" t="s">
        <v>99</v>
      </c>
      <c r="F20" s="29"/>
      <c r="G20" s="26">
        <v>1</v>
      </c>
      <c r="H20" s="26">
        <f t="shared" si="0"/>
        <v>0</v>
      </c>
      <c r="I20" s="39" t="e" vm="22">
        <v>#VALUE!</v>
      </c>
    </row>
    <row r="21" spans="2:11" ht="132">
      <c r="B21" s="25">
        <v>15</v>
      </c>
      <c r="C21" s="26" t="s">
        <v>60</v>
      </c>
      <c r="D21" s="26" t="s">
        <v>65</v>
      </c>
      <c r="E21" s="26" t="s">
        <v>126</v>
      </c>
      <c r="F21" s="29"/>
      <c r="G21" s="26">
        <v>1</v>
      </c>
      <c r="H21" s="26">
        <f t="shared" si="0"/>
        <v>0</v>
      </c>
      <c r="I21" s="38" t="e" vm="23">
        <v>#VALUE!</v>
      </c>
      <c r="J21" s="19" t="e" vm="24">
        <v>#VALUE!</v>
      </c>
    </row>
    <row r="22" spans="2:11" ht="211.2">
      <c r="B22" s="25">
        <v>16</v>
      </c>
      <c r="C22" s="26" t="s">
        <v>78</v>
      </c>
      <c r="D22" s="26" t="s">
        <v>34</v>
      </c>
      <c r="E22" s="26" t="s">
        <v>113</v>
      </c>
      <c r="F22" s="29"/>
      <c r="G22" s="26">
        <v>6</v>
      </c>
      <c r="H22" s="26">
        <f t="shared" si="0"/>
        <v>0</v>
      </c>
      <c r="I22" s="37" t="e" vm="25">
        <v>#VALUE!</v>
      </c>
      <c r="J22" s="41" t="e" vm="26">
        <v>#VALUE!</v>
      </c>
    </row>
    <row r="23" spans="2:11" ht="158.4">
      <c r="B23" s="25">
        <v>17</v>
      </c>
      <c r="C23" s="26" t="s">
        <v>48</v>
      </c>
      <c r="D23" s="26" t="s">
        <v>30</v>
      </c>
      <c r="E23" s="26" t="s">
        <v>114</v>
      </c>
      <c r="F23" s="29"/>
      <c r="G23" s="26">
        <v>4</v>
      </c>
      <c r="H23" s="26">
        <f t="shared" si="0"/>
        <v>0</v>
      </c>
      <c r="I23" s="37" t="e" vm="27">
        <v>#VALUE!</v>
      </c>
      <c r="J23" s="37" t="e" vm="25">
        <v>#VALUE!</v>
      </c>
    </row>
    <row r="24" spans="2:11" ht="171.6">
      <c r="B24" s="25">
        <v>18</v>
      </c>
      <c r="C24" s="26" t="s">
        <v>77</v>
      </c>
      <c r="D24" s="26" t="s">
        <v>66</v>
      </c>
      <c r="E24" s="26" t="s">
        <v>100</v>
      </c>
      <c r="F24" s="29"/>
      <c r="G24" s="26">
        <v>1</v>
      </c>
      <c r="H24" s="26">
        <f t="shared" si="0"/>
        <v>0</v>
      </c>
      <c r="I24" s="38" t="e" vm="28">
        <v>#VALUE!</v>
      </c>
      <c r="J24" s="41" t="e" vm="29">
        <v>#VALUE!</v>
      </c>
    </row>
    <row r="25" spans="2:11" ht="105.6">
      <c r="B25" s="25">
        <v>19</v>
      </c>
      <c r="C25" s="26" t="s">
        <v>54</v>
      </c>
      <c r="D25" s="26" t="s">
        <v>53</v>
      </c>
      <c r="E25" s="26" t="s">
        <v>109</v>
      </c>
      <c r="F25" s="29"/>
      <c r="G25" s="26">
        <v>2</v>
      </c>
      <c r="H25" s="26">
        <f t="shared" si="0"/>
        <v>0</v>
      </c>
      <c r="I25" s="38" t="e" vm="30">
        <v>#VALUE!</v>
      </c>
      <c r="J25" s="19" t="e" vm="31">
        <v>#VALUE!</v>
      </c>
    </row>
    <row r="26" spans="2:11" ht="171.6">
      <c r="B26" s="25">
        <v>20</v>
      </c>
      <c r="C26" s="26" t="s">
        <v>77</v>
      </c>
      <c r="D26" s="26" t="s">
        <v>37</v>
      </c>
      <c r="E26" s="26" t="s">
        <v>100</v>
      </c>
      <c r="F26" s="29"/>
      <c r="G26" s="26">
        <v>2</v>
      </c>
      <c r="H26" s="26">
        <f t="shared" si="0"/>
        <v>0</v>
      </c>
      <c r="I26" s="40" t="e" vm="32">
        <v>#VALUE!</v>
      </c>
      <c r="J26" s="41" t="e" vm="33">
        <v>#VALUE!</v>
      </c>
    </row>
    <row r="27" spans="2:11" ht="105.6">
      <c r="B27" s="25">
        <v>21</v>
      </c>
      <c r="C27" s="26" t="s">
        <v>54</v>
      </c>
      <c r="D27" s="26" t="s">
        <v>56</v>
      </c>
      <c r="E27" s="26" t="s">
        <v>109</v>
      </c>
      <c r="F27" s="29"/>
      <c r="G27" s="26">
        <v>2</v>
      </c>
      <c r="H27" s="26">
        <f t="shared" si="0"/>
        <v>0</v>
      </c>
      <c r="I27" s="38" t="e" vm="34">
        <v>#VALUE!</v>
      </c>
      <c r="J27" s="19" t="e" vm="35">
        <v>#VALUE!</v>
      </c>
    </row>
    <row r="28" spans="2:11" ht="171.6">
      <c r="B28" s="25">
        <v>22</v>
      </c>
      <c r="C28" s="26" t="s">
        <v>51</v>
      </c>
      <c r="D28" s="26" t="s">
        <v>67</v>
      </c>
      <c r="E28" s="26" t="s">
        <v>101</v>
      </c>
      <c r="F28" s="29"/>
      <c r="G28" s="26">
        <v>1</v>
      </c>
      <c r="H28" s="26">
        <f t="shared" si="0"/>
        <v>0</v>
      </c>
      <c r="I28" s="39" t="e" vm="36">
        <v>#VALUE!</v>
      </c>
      <c r="J28" s="41" t="e" vm="2">
        <v>#VALUE!</v>
      </c>
    </row>
    <row r="29" spans="2:11" ht="184.8">
      <c r="B29" s="25">
        <v>23</v>
      </c>
      <c r="C29" s="26" t="s">
        <v>45</v>
      </c>
      <c r="D29" s="26" t="s">
        <v>68</v>
      </c>
      <c r="E29" s="26" t="s">
        <v>102</v>
      </c>
      <c r="F29" s="29"/>
      <c r="G29" s="26">
        <v>1</v>
      </c>
      <c r="H29" s="26">
        <f t="shared" si="0"/>
        <v>0</v>
      </c>
      <c r="I29" s="40" t="e" vm="37">
        <v>#VALUE!</v>
      </c>
      <c r="J29" s="41" t="e" vm="38">
        <v>#VALUE!</v>
      </c>
    </row>
    <row r="30" spans="2:11" ht="184.8">
      <c r="B30" s="25">
        <v>24</v>
      </c>
      <c r="C30" s="26" t="s">
        <v>50</v>
      </c>
      <c r="D30" s="26" t="s">
        <v>69</v>
      </c>
      <c r="E30" s="26" t="s">
        <v>127</v>
      </c>
      <c r="F30" s="29"/>
      <c r="G30" s="26">
        <v>1</v>
      </c>
      <c r="H30" s="26">
        <f t="shared" si="0"/>
        <v>0</v>
      </c>
      <c r="I30" s="38" t="e" vm="23">
        <v>#VALUE!</v>
      </c>
      <c r="J30" s="19" t="e" vm="24">
        <v>#VALUE!</v>
      </c>
    </row>
    <row r="31" spans="2:11" ht="224.4">
      <c r="B31" s="25">
        <v>25</v>
      </c>
      <c r="C31" s="26" t="s">
        <v>49</v>
      </c>
      <c r="D31" s="26" t="s">
        <v>66</v>
      </c>
      <c r="E31" s="26" t="s">
        <v>120</v>
      </c>
      <c r="F31" s="29"/>
      <c r="G31" s="26">
        <v>1</v>
      </c>
      <c r="H31" s="26">
        <f t="shared" si="0"/>
        <v>0</v>
      </c>
      <c r="I31" s="40" t="e" vm="39">
        <v>#VALUE!</v>
      </c>
      <c r="J31" s="41" t="e" vm="18">
        <v>#VALUE!</v>
      </c>
    </row>
    <row r="32" spans="2:11" ht="224.4">
      <c r="B32" s="25">
        <v>26</v>
      </c>
      <c r="C32" s="26" t="s">
        <v>116</v>
      </c>
      <c r="D32" s="26" t="s">
        <v>115</v>
      </c>
      <c r="E32" s="26" t="s">
        <v>121</v>
      </c>
      <c r="F32" s="29"/>
      <c r="G32" s="26">
        <v>1</v>
      </c>
      <c r="H32" s="26">
        <f t="shared" ref="H32" si="1">F32*G32</f>
        <v>0</v>
      </c>
      <c r="I32" s="38" t="e" vm="40">
        <v>#VALUE!</v>
      </c>
      <c r="J32" s="41" t="e" vm="41">
        <v>#VALUE!</v>
      </c>
    </row>
    <row r="33" spans="2:9" ht="15.6">
      <c r="B33" s="33" t="s">
        <v>76</v>
      </c>
      <c r="C33" s="31"/>
      <c r="D33" s="31"/>
      <c r="E33" s="31"/>
      <c r="F33" s="31"/>
      <c r="G33" s="31"/>
      <c r="H33" s="32">
        <f>SUM(H7:H32)</f>
        <v>0</v>
      </c>
      <c r="I33" s="30"/>
    </row>
  </sheetData>
  <pageMargins left="0.35" right="0.24" top="0.32" bottom="0.36" header="0.3" footer="0.3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BD2C-F621-4646-B397-04CEA8577DF3}">
  <sheetPr>
    <pageSetUpPr fitToPage="1"/>
  </sheetPr>
  <dimension ref="B2:J14"/>
  <sheetViews>
    <sheetView tabSelected="1" topLeftCell="A6" zoomScale="94" zoomScaleNormal="94" workbookViewId="0">
      <selection activeCell="I7" sqref="I7"/>
    </sheetView>
  </sheetViews>
  <sheetFormatPr defaultRowHeight="13.2"/>
  <cols>
    <col min="1" max="1" width="8.88671875" style="19"/>
    <col min="2" max="2" width="9" style="19" bestFit="1" customWidth="1"/>
    <col min="3" max="3" width="14" style="19" customWidth="1"/>
    <col min="4" max="4" width="17.109375" style="19" customWidth="1"/>
    <col min="5" max="5" width="45.109375" style="19" customWidth="1"/>
    <col min="6" max="6" width="19.21875" style="19" customWidth="1"/>
    <col min="7" max="7" width="9" style="19" bestFit="1" customWidth="1"/>
    <col min="8" max="8" width="16.44140625" style="19" customWidth="1"/>
    <col min="9" max="9" width="34.44140625" style="19" customWidth="1"/>
    <col min="10" max="10" width="28.88671875" style="19" customWidth="1"/>
    <col min="11" max="11" width="15.33203125" style="19" bestFit="1" customWidth="1"/>
    <col min="12" max="16384" width="8.88671875" style="19"/>
  </cols>
  <sheetData>
    <row r="2" spans="2:10" ht="14.4">
      <c r="B2" s="34" t="s">
        <v>27</v>
      </c>
    </row>
    <row r="3" spans="2:10" ht="13.8">
      <c r="B3" s="27" t="s">
        <v>26</v>
      </c>
      <c r="C3" s="28"/>
      <c r="D3" s="28"/>
    </row>
    <row r="4" spans="2:10" ht="13.8" thickBot="1">
      <c r="B4" s="18"/>
    </row>
    <row r="5" spans="2:10" ht="31.8" thickBot="1">
      <c r="B5" s="35" t="s">
        <v>28</v>
      </c>
      <c r="C5" s="20"/>
      <c r="D5" s="20"/>
      <c r="E5" s="20"/>
      <c r="F5" s="20"/>
      <c r="G5" s="20"/>
      <c r="H5" s="20"/>
      <c r="I5" s="21"/>
    </row>
    <row r="6" spans="2:10" ht="118.8">
      <c r="B6" s="22" t="s">
        <v>0</v>
      </c>
      <c r="C6" s="23" t="s">
        <v>3</v>
      </c>
      <c r="D6" s="23" t="s">
        <v>13</v>
      </c>
      <c r="E6" s="23" t="s">
        <v>14</v>
      </c>
      <c r="F6" s="24" t="s">
        <v>94</v>
      </c>
      <c r="G6" s="24" t="s">
        <v>95</v>
      </c>
      <c r="H6" s="23" t="s">
        <v>96</v>
      </c>
      <c r="I6" s="23" t="s">
        <v>18</v>
      </c>
    </row>
    <row r="7" spans="2:10" ht="158.4">
      <c r="B7" s="25">
        <v>1</v>
      </c>
      <c r="C7" s="26" t="s">
        <v>57</v>
      </c>
      <c r="D7" s="26" t="s">
        <v>20</v>
      </c>
      <c r="E7" s="26" t="s">
        <v>129</v>
      </c>
      <c r="F7" s="29"/>
      <c r="G7" s="26">
        <v>46</v>
      </c>
      <c r="H7" s="26">
        <f>F7*G7</f>
        <v>0</v>
      </c>
      <c r="I7" s="41" t="e" vm="42">
        <v>#VALUE!</v>
      </c>
      <c r="J7" s="41"/>
    </row>
    <row r="8" spans="2:10" ht="118.8">
      <c r="B8" s="25">
        <v>2</v>
      </c>
      <c r="C8" s="26" t="s">
        <v>58</v>
      </c>
      <c r="D8" s="26" t="s">
        <v>19</v>
      </c>
      <c r="E8" s="26" t="s">
        <v>124</v>
      </c>
      <c r="F8" s="29"/>
      <c r="G8" s="26">
        <v>196</v>
      </c>
      <c r="H8" s="26">
        <f t="shared" ref="H8:H13" si="0">F8*G8</f>
        <v>0</v>
      </c>
      <c r="I8" s="42" t="e" vm="43">
        <v>#VALUE!</v>
      </c>
      <c r="J8" s="43" t="e" vm="44">
        <v>#VALUE!</v>
      </c>
    </row>
    <row r="9" spans="2:10" ht="118.8">
      <c r="B9" s="25">
        <v>3</v>
      </c>
      <c r="C9" s="26" t="s">
        <v>72</v>
      </c>
      <c r="D9" s="26" t="s">
        <v>20</v>
      </c>
      <c r="E9" s="26" t="s">
        <v>104</v>
      </c>
      <c r="F9" s="29"/>
      <c r="G9" s="26">
        <v>41</v>
      </c>
      <c r="H9" s="26">
        <f t="shared" si="0"/>
        <v>0</v>
      </c>
      <c r="I9" s="40" t="e" vm="37">
        <v>#VALUE!</v>
      </c>
      <c r="J9" s="41" t="e" vm="38">
        <v>#VALUE!</v>
      </c>
    </row>
    <row r="10" spans="2:10" ht="105.6">
      <c r="B10" s="25">
        <v>4</v>
      </c>
      <c r="C10" s="26" t="s">
        <v>73</v>
      </c>
      <c r="D10" s="26" t="s">
        <v>21</v>
      </c>
      <c r="E10" s="26" t="s">
        <v>103</v>
      </c>
      <c r="F10" s="29"/>
      <c r="G10" s="26">
        <v>218</v>
      </c>
      <c r="H10" s="26">
        <f t="shared" si="0"/>
        <v>0</v>
      </c>
      <c r="I10" s="25" t="e" vm="45">
        <v>#VALUE!</v>
      </c>
      <c r="J10" s="41"/>
    </row>
    <row r="11" spans="2:10" ht="158.4">
      <c r="B11" s="25">
        <v>5</v>
      </c>
      <c r="C11" s="26" t="s">
        <v>74</v>
      </c>
      <c r="D11" s="26" t="s">
        <v>22</v>
      </c>
      <c r="E11" s="26" t="s">
        <v>105</v>
      </c>
      <c r="F11" s="29"/>
      <c r="G11" s="26">
        <v>1</v>
      </c>
      <c r="H11" s="26">
        <f t="shared" si="0"/>
        <v>0</v>
      </c>
      <c r="I11" s="25" t="e" vm="46">
        <v>#VALUE!</v>
      </c>
      <c r="J11" s="41"/>
    </row>
    <row r="12" spans="2:10" ht="158.4">
      <c r="B12" s="25">
        <v>6</v>
      </c>
      <c r="C12" s="26" t="s">
        <v>75</v>
      </c>
      <c r="D12" s="26" t="s">
        <v>23</v>
      </c>
      <c r="E12" s="26" t="s">
        <v>106</v>
      </c>
      <c r="F12" s="29"/>
      <c r="G12" s="26">
        <v>1</v>
      </c>
      <c r="H12" s="26">
        <f t="shared" si="0"/>
        <v>0</v>
      </c>
      <c r="I12" s="25" t="e" vm="46">
        <v>#VALUE!</v>
      </c>
      <c r="J12" s="41"/>
    </row>
    <row r="13" spans="2:10" ht="107.4" customHeight="1">
      <c r="B13" s="25">
        <v>7</v>
      </c>
      <c r="C13" s="26" t="s">
        <v>24</v>
      </c>
      <c r="D13" s="26" t="s">
        <v>25</v>
      </c>
      <c r="E13" s="26" t="s">
        <v>128</v>
      </c>
      <c r="F13" s="29"/>
      <c r="G13" s="26">
        <v>13</v>
      </c>
      <c r="H13" s="26">
        <f t="shared" si="0"/>
        <v>0</v>
      </c>
      <c r="I13" s="41" t="e" vm="47">
        <v>#VALUE!</v>
      </c>
      <c r="J13" s="41"/>
    </row>
    <row r="14" spans="2:10" ht="15.6">
      <c r="B14" s="33" t="s">
        <v>76</v>
      </c>
      <c r="C14" s="31"/>
      <c r="D14" s="31"/>
      <c r="E14" s="31"/>
      <c r="F14" s="31"/>
      <c r="G14" s="31"/>
      <c r="H14" s="32">
        <f>SUM(H7:H13)</f>
        <v>0</v>
      </c>
      <c r="I14" s="30"/>
    </row>
  </sheetData>
  <pageMargins left="0.27" right="0.2" top="0.24" bottom="0.22" header="0.3" footer="0.3"/>
  <pageSetup paperSize="9" scale="7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88C2-8DC5-4B8D-BB43-5A6606E85F1E}">
  <dimension ref="A2:D20"/>
  <sheetViews>
    <sheetView topLeftCell="A6" workbookViewId="0">
      <selection activeCell="B20" sqref="B20"/>
    </sheetView>
  </sheetViews>
  <sheetFormatPr defaultRowHeight="14.4"/>
  <cols>
    <col min="1" max="1" width="8.21875" customWidth="1"/>
    <col min="2" max="2" width="60.33203125" customWidth="1"/>
    <col min="3" max="3" width="28.44140625" customWidth="1"/>
    <col min="4" max="4" width="24.77734375" customWidth="1"/>
  </cols>
  <sheetData>
    <row r="2" spans="1:4">
      <c r="B2" s="1" t="s">
        <v>1</v>
      </c>
      <c r="C2" s="2"/>
      <c r="D2" s="3"/>
    </row>
    <row r="3" spans="1:4" ht="15.6">
      <c r="A3" s="4"/>
      <c r="B3" s="5"/>
      <c r="C3" s="2"/>
      <c r="D3" s="3"/>
    </row>
    <row r="4" spans="1:4">
      <c r="A4" s="6" t="s">
        <v>2</v>
      </c>
      <c r="B4" s="2"/>
      <c r="C4" s="7"/>
      <c r="D4" s="3"/>
    </row>
    <row r="5" spans="1:4">
      <c r="A5" s="8" t="s">
        <v>0</v>
      </c>
      <c r="B5" s="9" t="s">
        <v>3</v>
      </c>
      <c r="C5" s="10" t="s">
        <v>4</v>
      </c>
      <c r="D5" s="10" t="s">
        <v>5</v>
      </c>
    </row>
    <row r="6" spans="1:4" ht="119.4">
      <c r="A6" s="11">
        <v>1</v>
      </c>
      <c r="B6" s="12" t="s">
        <v>91</v>
      </c>
      <c r="C6" s="13"/>
      <c r="D6" s="14"/>
    </row>
    <row r="7" spans="1:4" ht="53.4">
      <c r="A7" s="11">
        <v>2</v>
      </c>
      <c r="B7" s="12" t="s">
        <v>87</v>
      </c>
      <c r="C7" s="13"/>
      <c r="D7" s="14"/>
    </row>
    <row r="8" spans="1:4">
      <c r="A8" s="11">
        <v>3</v>
      </c>
      <c r="B8" s="12" t="s">
        <v>12</v>
      </c>
      <c r="C8" s="13"/>
      <c r="D8" s="14"/>
    </row>
    <row r="9" spans="1:4">
      <c r="A9" s="11">
        <v>4</v>
      </c>
      <c r="B9" s="12" t="s">
        <v>10</v>
      </c>
      <c r="C9" s="13"/>
      <c r="D9" s="14"/>
    </row>
    <row r="10" spans="1:4">
      <c r="A10" s="11">
        <v>5</v>
      </c>
      <c r="B10" s="12" t="s">
        <v>88</v>
      </c>
      <c r="C10" s="13"/>
      <c r="D10" s="14"/>
    </row>
    <row r="11" spans="1:4" ht="40.200000000000003">
      <c r="A11" s="11">
        <v>6</v>
      </c>
      <c r="B11" s="12" t="s">
        <v>89</v>
      </c>
      <c r="C11" s="13"/>
      <c r="D11" s="14"/>
    </row>
    <row r="12" spans="1:4">
      <c r="A12" s="11">
        <v>7</v>
      </c>
      <c r="B12" s="15" t="s">
        <v>6</v>
      </c>
      <c r="C12" s="16"/>
      <c r="D12" s="14"/>
    </row>
    <row r="13" spans="1:4">
      <c r="A13" s="11">
        <v>8</v>
      </c>
      <c r="B13" s="15" t="s">
        <v>80</v>
      </c>
      <c r="C13" s="16"/>
      <c r="D13" s="14"/>
    </row>
    <row r="14" spans="1:4">
      <c r="A14" s="11">
        <v>9</v>
      </c>
      <c r="B14" s="15" t="s">
        <v>90</v>
      </c>
      <c r="C14" s="16"/>
      <c r="D14" s="14"/>
    </row>
    <row r="15" spans="1:4">
      <c r="A15" s="11">
        <v>10</v>
      </c>
      <c r="B15" s="15" t="s">
        <v>92</v>
      </c>
      <c r="C15" s="16"/>
      <c r="D15" s="14"/>
    </row>
    <row r="16" spans="1:4" ht="53.4">
      <c r="A16" s="11">
        <v>11</v>
      </c>
      <c r="B16" s="12" t="s">
        <v>7</v>
      </c>
      <c r="C16" s="16"/>
      <c r="D16" s="14"/>
    </row>
    <row r="17" spans="1:4" ht="40.200000000000003">
      <c r="A17" s="11">
        <v>12</v>
      </c>
      <c r="B17" s="12" t="s">
        <v>8</v>
      </c>
      <c r="C17" s="16"/>
      <c r="D17" s="14"/>
    </row>
    <row r="18" spans="1:4" ht="40.200000000000003">
      <c r="A18" s="11">
        <v>13</v>
      </c>
      <c r="B18" s="12" t="s">
        <v>11</v>
      </c>
      <c r="C18" s="16"/>
      <c r="D18" s="14"/>
    </row>
    <row r="19" spans="1:4" ht="27">
      <c r="A19" s="11">
        <v>13</v>
      </c>
      <c r="B19" s="12" t="s">
        <v>93</v>
      </c>
      <c r="C19" s="16"/>
      <c r="D19" s="14"/>
    </row>
    <row r="20" spans="1:4">
      <c r="B20" s="17" t="s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5A3E-FF0D-42D3-AF90-6E720CC5BAA0}">
  <dimension ref="A2:C6"/>
  <sheetViews>
    <sheetView workbookViewId="0">
      <selection activeCell="B27" sqref="B27"/>
    </sheetView>
  </sheetViews>
  <sheetFormatPr defaultRowHeight="14.4"/>
  <cols>
    <col min="1" max="1" width="9.109375" customWidth="1"/>
    <col min="2" max="2" width="66.109375" customWidth="1"/>
    <col min="3" max="3" width="31.5546875" customWidth="1"/>
    <col min="257" max="257" width="9.109375" customWidth="1"/>
    <col min="258" max="258" width="60.109375" customWidth="1"/>
    <col min="259" max="259" width="31.5546875" customWidth="1"/>
    <col min="513" max="513" width="9.109375" customWidth="1"/>
    <col min="514" max="514" width="60.109375" customWidth="1"/>
    <col min="515" max="515" width="31.5546875" customWidth="1"/>
    <col min="769" max="769" width="9.109375" customWidth="1"/>
    <col min="770" max="770" width="60.109375" customWidth="1"/>
    <col min="771" max="771" width="31.5546875" customWidth="1"/>
    <col min="1025" max="1025" width="9.109375" customWidth="1"/>
    <col min="1026" max="1026" width="60.109375" customWidth="1"/>
    <col min="1027" max="1027" width="31.5546875" customWidth="1"/>
    <col min="1281" max="1281" width="9.109375" customWidth="1"/>
    <col min="1282" max="1282" width="60.109375" customWidth="1"/>
    <col min="1283" max="1283" width="31.5546875" customWidth="1"/>
    <col min="1537" max="1537" width="9.109375" customWidth="1"/>
    <col min="1538" max="1538" width="60.109375" customWidth="1"/>
    <col min="1539" max="1539" width="31.5546875" customWidth="1"/>
    <col min="1793" max="1793" width="9.109375" customWidth="1"/>
    <col min="1794" max="1794" width="60.109375" customWidth="1"/>
    <col min="1795" max="1795" width="31.5546875" customWidth="1"/>
    <col min="2049" max="2049" width="9.109375" customWidth="1"/>
    <col min="2050" max="2050" width="60.109375" customWidth="1"/>
    <col min="2051" max="2051" width="31.5546875" customWidth="1"/>
    <col min="2305" max="2305" width="9.109375" customWidth="1"/>
    <col min="2306" max="2306" width="60.109375" customWidth="1"/>
    <col min="2307" max="2307" width="31.5546875" customWidth="1"/>
    <col min="2561" max="2561" width="9.109375" customWidth="1"/>
    <col min="2562" max="2562" width="60.109375" customWidth="1"/>
    <col min="2563" max="2563" width="31.5546875" customWidth="1"/>
    <col min="2817" max="2817" width="9.109375" customWidth="1"/>
    <col min="2818" max="2818" width="60.109375" customWidth="1"/>
    <col min="2819" max="2819" width="31.5546875" customWidth="1"/>
    <col min="3073" max="3073" width="9.109375" customWidth="1"/>
    <col min="3074" max="3074" width="60.109375" customWidth="1"/>
    <col min="3075" max="3075" width="31.5546875" customWidth="1"/>
    <col min="3329" max="3329" width="9.109375" customWidth="1"/>
    <col min="3330" max="3330" width="60.109375" customWidth="1"/>
    <col min="3331" max="3331" width="31.5546875" customWidth="1"/>
    <col min="3585" max="3585" width="9.109375" customWidth="1"/>
    <col min="3586" max="3586" width="60.109375" customWidth="1"/>
    <col min="3587" max="3587" width="31.5546875" customWidth="1"/>
    <col min="3841" max="3841" width="9.109375" customWidth="1"/>
    <col min="3842" max="3842" width="60.109375" customWidth="1"/>
    <col min="3843" max="3843" width="31.5546875" customWidth="1"/>
    <col min="4097" max="4097" width="9.109375" customWidth="1"/>
    <col min="4098" max="4098" width="60.109375" customWidth="1"/>
    <col min="4099" max="4099" width="31.5546875" customWidth="1"/>
    <col min="4353" max="4353" width="9.109375" customWidth="1"/>
    <col min="4354" max="4354" width="60.109375" customWidth="1"/>
    <col min="4355" max="4355" width="31.5546875" customWidth="1"/>
    <col min="4609" max="4609" width="9.109375" customWidth="1"/>
    <col min="4610" max="4610" width="60.109375" customWidth="1"/>
    <col min="4611" max="4611" width="31.5546875" customWidth="1"/>
    <col min="4865" max="4865" width="9.109375" customWidth="1"/>
    <col min="4866" max="4866" width="60.109375" customWidth="1"/>
    <col min="4867" max="4867" width="31.5546875" customWidth="1"/>
    <col min="5121" max="5121" width="9.109375" customWidth="1"/>
    <col min="5122" max="5122" width="60.109375" customWidth="1"/>
    <col min="5123" max="5123" width="31.5546875" customWidth="1"/>
    <col min="5377" max="5377" width="9.109375" customWidth="1"/>
    <col min="5378" max="5378" width="60.109375" customWidth="1"/>
    <col min="5379" max="5379" width="31.5546875" customWidth="1"/>
    <col min="5633" max="5633" width="9.109375" customWidth="1"/>
    <col min="5634" max="5634" width="60.109375" customWidth="1"/>
    <col min="5635" max="5635" width="31.5546875" customWidth="1"/>
    <col min="5889" max="5889" width="9.109375" customWidth="1"/>
    <col min="5890" max="5890" width="60.109375" customWidth="1"/>
    <col min="5891" max="5891" width="31.5546875" customWidth="1"/>
    <col min="6145" max="6145" width="9.109375" customWidth="1"/>
    <col min="6146" max="6146" width="60.109375" customWidth="1"/>
    <col min="6147" max="6147" width="31.5546875" customWidth="1"/>
    <col min="6401" max="6401" width="9.109375" customWidth="1"/>
    <col min="6402" max="6402" width="60.109375" customWidth="1"/>
    <col min="6403" max="6403" width="31.5546875" customWidth="1"/>
    <col min="6657" max="6657" width="9.109375" customWidth="1"/>
    <col min="6658" max="6658" width="60.109375" customWidth="1"/>
    <col min="6659" max="6659" width="31.5546875" customWidth="1"/>
    <col min="6913" max="6913" width="9.109375" customWidth="1"/>
    <col min="6914" max="6914" width="60.109375" customWidth="1"/>
    <col min="6915" max="6915" width="31.5546875" customWidth="1"/>
    <col min="7169" max="7169" width="9.109375" customWidth="1"/>
    <col min="7170" max="7170" width="60.109375" customWidth="1"/>
    <col min="7171" max="7171" width="31.5546875" customWidth="1"/>
    <col min="7425" max="7425" width="9.109375" customWidth="1"/>
    <col min="7426" max="7426" width="60.109375" customWidth="1"/>
    <col min="7427" max="7427" width="31.5546875" customWidth="1"/>
    <col min="7681" max="7681" width="9.109375" customWidth="1"/>
    <col min="7682" max="7682" width="60.109375" customWidth="1"/>
    <col min="7683" max="7683" width="31.5546875" customWidth="1"/>
    <col min="7937" max="7937" width="9.109375" customWidth="1"/>
    <col min="7938" max="7938" width="60.109375" customWidth="1"/>
    <col min="7939" max="7939" width="31.5546875" customWidth="1"/>
    <col min="8193" max="8193" width="9.109375" customWidth="1"/>
    <col min="8194" max="8194" width="60.109375" customWidth="1"/>
    <col min="8195" max="8195" width="31.5546875" customWidth="1"/>
    <col min="8449" max="8449" width="9.109375" customWidth="1"/>
    <col min="8450" max="8450" width="60.109375" customWidth="1"/>
    <col min="8451" max="8451" width="31.5546875" customWidth="1"/>
    <col min="8705" max="8705" width="9.109375" customWidth="1"/>
    <col min="8706" max="8706" width="60.109375" customWidth="1"/>
    <col min="8707" max="8707" width="31.5546875" customWidth="1"/>
    <col min="8961" max="8961" width="9.109375" customWidth="1"/>
    <col min="8962" max="8962" width="60.109375" customWidth="1"/>
    <col min="8963" max="8963" width="31.5546875" customWidth="1"/>
    <col min="9217" max="9217" width="9.109375" customWidth="1"/>
    <col min="9218" max="9218" width="60.109375" customWidth="1"/>
    <col min="9219" max="9219" width="31.5546875" customWidth="1"/>
    <col min="9473" max="9473" width="9.109375" customWidth="1"/>
    <col min="9474" max="9474" width="60.109375" customWidth="1"/>
    <col min="9475" max="9475" width="31.5546875" customWidth="1"/>
    <col min="9729" max="9729" width="9.109375" customWidth="1"/>
    <col min="9730" max="9730" width="60.109375" customWidth="1"/>
    <col min="9731" max="9731" width="31.5546875" customWidth="1"/>
    <col min="9985" max="9985" width="9.109375" customWidth="1"/>
    <col min="9986" max="9986" width="60.109375" customWidth="1"/>
    <col min="9987" max="9987" width="31.5546875" customWidth="1"/>
    <col min="10241" max="10241" width="9.109375" customWidth="1"/>
    <col min="10242" max="10242" width="60.109375" customWidth="1"/>
    <col min="10243" max="10243" width="31.5546875" customWidth="1"/>
    <col min="10497" max="10497" width="9.109375" customWidth="1"/>
    <col min="10498" max="10498" width="60.109375" customWidth="1"/>
    <col min="10499" max="10499" width="31.5546875" customWidth="1"/>
    <col min="10753" max="10753" width="9.109375" customWidth="1"/>
    <col min="10754" max="10754" width="60.109375" customWidth="1"/>
    <col min="10755" max="10755" width="31.5546875" customWidth="1"/>
    <col min="11009" max="11009" width="9.109375" customWidth="1"/>
    <col min="11010" max="11010" width="60.109375" customWidth="1"/>
    <col min="11011" max="11011" width="31.5546875" customWidth="1"/>
    <col min="11265" max="11265" width="9.109375" customWidth="1"/>
    <col min="11266" max="11266" width="60.109375" customWidth="1"/>
    <col min="11267" max="11267" width="31.5546875" customWidth="1"/>
    <col min="11521" max="11521" width="9.109375" customWidth="1"/>
    <col min="11522" max="11522" width="60.109375" customWidth="1"/>
    <col min="11523" max="11523" width="31.5546875" customWidth="1"/>
    <col min="11777" max="11777" width="9.109375" customWidth="1"/>
    <col min="11778" max="11778" width="60.109375" customWidth="1"/>
    <col min="11779" max="11779" width="31.5546875" customWidth="1"/>
    <col min="12033" max="12033" width="9.109375" customWidth="1"/>
    <col min="12034" max="12034" width="60.109375" customWidth="1"/>
    <col min="12035" max="12035" width="31.5546875" customWidth="1"/>
    <col min="12289" max="12289" width="9.109375" customWidth="1"/>
    <col min="12290" max="12290" width="60.109375" customWidth="1"/>
    <col min="12291" max="12291" width="31.5546875" customWidth="1"/>
    <col min="12545" max="12545" width="9.109375" customWidth="1"/>
    <col min="12546" max="12546" width="60.109375" customWidth="1"/>
    <col min="12547" max="12547" width="31.5546875" customWidth="1"/>
    <col min="12801" max="12801" width="9.109375" customWidth="1"/>
    <col min="12802" max="12802" width="60.109375" customWidth="1"/>
    <col min="12803" max="12803" width="31.5546875" customWidth="1"/>
    <col min="13057" max="13057" width="9.109375" customWidth="1"/>
    <col min="13058" max="13058" width="60.109375" customWidth="1"/>
    <col min="13059" max="13059" width="31.5546875" customWidth="1"/>
    <col min="13313" max="13313" width="9.109375" customWidth="1"/>
    <col min="13314" max="13314" width="60.109375" customWidth="1"/>
    <col min="13315" max="13315" width="31.5546875" customWidth="1"/>
    <col min="13569" max="13569" width="9.109375" customWidth="1"/>
    <col min="13570" max="13570" width="60.109375" customWidth="1"/>
    <col min="13571" max="13571" width="31.5546875" customWidth="1"/>
    <col min="13825" max="13825" width="9.109375" customWidth="1"/>
    <col min="13826" max="13826" width="60.109375" customWidth="1"/>
    <col min="13827" max="13827" width="31.5546875" customWidth="1"/>
    <col min="14081" max="14081" width="9.109375" customWidth="1"/>
    <col min="14082" max="14082" width="60.109375" customWidth="1"/>
    <col min="14083" max="14083" width="31.5546875" customWidth="1"/>
    <col min="14337" max="14337" width="9.109375" customWidth="1"/>
    <col min="14338" max="14338" width="60.109375" customWidth="1"/>
    <col min="14339" max="14339" width="31.5546875" customWidth="1"/>
    <col min="14593" max="14593" width="9.109375" customWidth="1"/>
    <col min="14594" max="14594" width="60.109375" customWidth="1"/>
    <col min="14595" max="14595" width="31.5546875" customWidth="1"/>
    <col min="14849" max="14849" width="9.109375" customWidth="1"/>
    <col min="14850" max="14850" width="60.109375" customWidth="1"/>
    <col min="14851" max="14851" width="31.5546875" customWidth="1"/>
    <col min="15105" max="15105" width="9.109375" customWidth="1"/>
    <col min="15106" max="15106" width="60.109375" customWidth="1"/>
    <col min="15107" max="15107" width="31.5546875" customWidth="1"/>
    <col min="15361" max="15361" width="9.109375" customWidth="1"/>
    <col min="15362" max="15362" width="60.109375" customWidth="1"/>
    <col min="15363" max="15363" width="31.5546875" customWidth="1"/>
    <col min="15617" max="15617" width="9.109375" customWidth="1"/>
    <col min="15618" max="15618" width="60.109375" customWidth="1"/>
    <col min="15619" max="15619" width="31.5546875" customWidth="1"/>
    <col min="15873" max="15873" width="9.109375" customWidth="1"/>
    <col min="15874" max="15874" width="60.109375" customWidth="1"/>
    <col min="15875" max="15875" width="31.5546875" customWidth="1"/>
    <col min="16129" max="16129" width="9.109375" customWidth="1"/>
    <col min="16130" max="16130" width="60.109375" customWidth="1"/>
    <col min="16131" max="16131" width="31.5546875" customWidth="1"/>
  </cols>
  <sheetData>
    <row r="2" spans="1:3" ht="15.6">
      <c r="A2" s="4"/>
      <c r="B2" s="6" t="s">
        <v>81</v>
      </c>
      <c r="C2" s="2"/>
    </row>
    <row r="3" spans="1:3" ht="15.6">
      <c r="A3" s="4"/>
      <c r="B3" s="45" t="s">
        <v>82</v>
      </c>
      <c r="C3" s="45" t="s">
        <v>83</v>
      </c>
    </row>
    <row r="4" spans="1:3" ht="15.6">
      <c r="A4" s="46"/>
      <c r="B4" s="47" t="s">
        <v>85</v>
      </c>
      <c r="C4" s="48">
        <f>'Перелік меблів Правління'!H33</f>
        <v>0</v>
      </c>
    </row>
    <row r="5" spans="1:3" ht="15.6">
      <c r="A5" s="46"/>
      <c r="B5" s="47" t="s">
        <v>86</v>
      </c>
      <c r="C5" s="48">
        <f>'Перелік меблів 2-3 поверхи'!H14</f>
        <v>0</v>
      </c>
    </row>
    <row r="6" spans="1:3" ht="15.6">
      <c r="A6" s="4"/>
      <c r="B6" s="49" t="s">
        <v>84</v>
      </c>
      <c r="C6" s="50">
        <f>SUM(C4:C5)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Перелік меблів Правління</vt:lpstr>
      <vt:lpstr>Перелік меблів 2-3 поверхи</vt:lpstr>
      <vt:lpstr>Кваліфікаційні вимоги</vt:lpstr>
      <vt:lpstr>Загальна вартість закупівлі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Солодкий Володимир</cp:lastModifiedBy>
  <cp:lastPrinted>2026-04-14T08:54:03Z</cp:lastPrinted>
  <dcterms:created xsi:type="dcterms:W3CDTF">2025-10-13T14:55:06Z</dcterms:created>
  <dcterms:modified xsi:type="dcterms:W3CDTF">2026-05-04T12:56:43Z</dcterms:modified>
</cp:coreProperties>
</file>