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DTerekh\Desktop\Маркетингові матеріали\Тендер\Тендерна документація сайт друна версія\"/>
    </mc:Choice>
  </mc:AlternateContent>
  <xr:revisionPtr revIDLastSave="0" documentId="13_ncr:1_{A6B150E5-2DCA-4DFF-B3EF-1A3E295A18C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1.Анкета" sheetId="1" r:id="rId1"/>
    <sheet name="2.Бюджет по місяцях" sheetId="2" r:id="rId2"/>
    <sheet name="3.Медіаплан Кредитна Картка" sheetId="4" r:id="rId3"/>
    <sheet name="4.Медіаплан Готівковий Кредит" sheetId="11" r:id="rId4"/>
    <sheet name="5.Цілі та показники" sheetId="6" r:id="rId5"/>
    <sheet name="6.Додаткові роботи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6" i="11" l="1"/>
  <c r="M106" i="11"/>
  <c r="L106" i="11"/>
  <c r="K106" i="11"/>
  <c r="J106" i="11"/>
  <c r="I106" i="11"/>
  <c r="H106" i="11"/>
  <c r="G106" i="11"/>
  <c r="F106" i="11"/>
  <c r="E106" i="11"/>
  <c r="D106" i="11"/>
  <c r="C106" i="11"/>
  <c r="N105" i="11"/>
  <c r="M105" i="11"/>
  <c r="L105" i="11"/>
  <c r="K105" i="11"/>
  <c r="J105" i="11"/>
  <c r="I105" i="11"/>
  <c r="H105" i="11"/>
  <c r="G105" i="11"/>
  <c r="F105" i="11"/>
  <c r="E105" i="11"/>
  <c r="D105" i="11"/>
  <c r="C105" i="11"/>
  <c r="N104" i="11"/>
  <c r="N109" i="11" s="1"/>
  <c r="M104" i="11"/>
  <c r="L104" i="11"/>
  <c r="L109" i="11" s="1"/>
  <c r="K104" i="11"/>
  <c r="K109" i="11" s="1"/>
  <c r="J104" i="11"/>
  <c r="I104" i="11"/>
  <c r="H104" i="11"/>
  <c r="G104" i="11"/>
  <c r="F104" i="11"/>
  <c r="E104" i="11"/>
  <c r="D104" i="11"/>
  <c r="C104" i="11"/>
  <c r="D108" i="11"/>
  <c r="C108" i="11"/>
  <c r="N108" i="11"/>
  <c r="M108" i="11"/>
  <c r="L108" i="11"/>
  <c r="K108" i="11"/>
  <c r="J108" i="11"/>
  <c r="I108" i="11"/>
  <c r="H108" i="11"/>
  <c r="G108" i="11"/>
  <c r="F108" i="11"/>
  <c r="E108" i="11"/>
  <c r="D8" i="6"/>
  <c r="D10" i="6"/>
  <c r="C35" i="11"/>
  <c r="C36" i="11" s="1"/>
  <c r="C38" i="11" s="1"/>
  <c r="D9" i="6"/>
  <c r="D91" i="11"/>
  <c r="E91" i="11"/>
  <c r="F91" i="11"/>
  <c r="G91" i="11"/>
  <c r="H91" i="11"/>
  <c r="I91" i="11"/>
  <c r="J91" i="11"/>
  <c r="K91" i="11"/>
  <c r="L91" i="11"/>
  <c r="M91" i="11"/>
  <c r="N91" i="11"/>
  <c r="C91" i="11"/>
  <c r="D90" i="11"/>
  <c r="E90" i="11"/>
  <c r="F90" i="11"/>
  <c r="G90" i="11"/>
  <c r="G92" i="11" s="1"/>
  <c r="H90" i="11"/>
  <c r="I90" i="11"/>
  <c r="J90" i="11"/>
  <c r="K90" i="11"/>
  <c r="K92" i="11" s="1"/>
  <c r="L90" i="11"/>
  <c r="M90" i="11"/>
  <c r="N90" i="11"/>
  <c r="C90" i="11"/>
  <c r="D73" i="11"/>
  <c r="E73" i="11"/>
  <c r="F73" i="11"/>
  <c r="G73" i="11"/>
  <c r="H73" i="11"/>
  <c r="I73" i="11"/>
  <c r="J73" i="11"/>
  <c r="K73" i="11"/>
  <c r="L73" i="11"/>
  <c r="M73" i="11"/>
  <c r="N73" i="11"/>
  <c r="C73" i="11"/>
  <c r="D72" i="11"/>
  <c r="E72" i="11"/>
  <c r="F72" i="11"/>
  <c r="G72" i="11"/>
  <c r="H72" i="11"/>
  <c r="I72" i="11"/>
  <c r="J72" i="11"/>
  <c r="K72" i="11"/>
  <c r="L72" i="11"/>
  <c r="M72" i="11"/>
  <c r="N72" i="11"/>
  <c r="C72" i="11"/>
  <c r="D55" i="11"/>
  <c r="E55" i="11"/>
  <c r="F55" i="11"/>
  <c r="G55" i="11"/>
  <c r="H55" i="11"/>
  <c r="I55" i="11"/>
  <c r="J55" i="11"/>
  <c r="K55" i="11"/>
  <c r="L55" i="11"/>
  <c r="M55" i="11"/>
  <c r="N55" i="11"/>
  <c r="C55" i="11"/>
  <c r="D54" i="11"/>
  <c r="E54" i="11"/>
  <c r="F54" i="11"/>
  <c r="G54" i="11"/>
  <c r="G56" i="11" s="1"/>
  <c r="H54" i="11"/>
  <c r="I54" i="11"/>
  <c r="J54" i="11"/>
  <c r="K54" i="11"/>
  <c r="K56" i="11" s="1"/>
  <c r="L54" i="11"/>
  <c r="M54" i="11"/>
  <c r="N54" i="11"/>
  <c r="C54" i="11"/>
  <c r="H37" i="11"/>
  <c r="D37" i="11"/>
  <c r="E37" i="11"/>
  <c r="F37" i="11"/>
  <c r="G37" i="11"/>
  <c r="I37" i="11"/>
  <c r="J37" i="11"/>
  <c r="K37" i="11"/>
  <c r="L37" i="11"/>
  <c r="M37" i="11"/>
  <c r="N37" i="11"/>
  <c r="D36" i="11"/>
  <c r="E36" i="11"/>
  <c r="F36" i="11"/>
  <c r="G36" i="11"/>
  <c r="G38" i="11" s="1"/>
  <c r="H36" i="11"/>
  <c r="I36" i="11"/>
  <c r="J36" i="11"/>
  <c r="K36" i="11"/>
  <c r="K38" i="11" s="1"/>
  <c r="L36" i="11"/>
  <c r="M36" i="11"/>
  <c r="N36" i="11"/>
  <c r="H19" i="11"/>
  <c r="D19" i="11"/>
  <c r="E19" i="11"/>
  <c r="F19" i="11"/>
  <c r="G19" i="11"/>
  <c r="I19" i="11"/>
  <c r="J19" i="11"/>
  <c r="K19" i="11"/>
  <c r="L19" i="11"/>
  <c r="M19" i="11"/>
  <c r="N19" i="11"/>
  <c r="C19" i="11"/>
  <c r="E18" i="11"/>
  <c r="C18" i="11"/>
  <c r="D18" i="11"/>
  <c r="F18" i="11"/>
  <c r="G18" i="11"/>
  <c r="G20" i="11" s="1"/>
  <c r="H18" i="11"/>
  <c r="I18" i="11"/>
  <c r="J18" i="11"/>
  <c r="K18" i="11"/>
  <c r="K20" i="11" s="1"/>
  <c r="L18" i="11"/>
  <c r="M18" i="11"/>
  <c r="N18" i="11"/>
  <c r="C20" i="11"/>
  <c r="F90" i="4"/>
  <c r="F91" i="4"/>
  <c r="D89" i="4"/>
  <c r="D90" i="4" s="1"/>
  <c r="D92" i="4" s="1"/>
  <c r="D93" i="4" s="1"/>
  <c r="D91" i="4"/>
  <c r="E91" i="4"/>
  <c r="G91" i="4"/>
  <c r="H91" i="4"/>
  <c r="I91" i="4"/>
  <c r="J91" i="4"/>
  <c r="K91" i="4"/>
  <c r="L91" i="4"/>
  <c r="M91" i="4"/>
  <c r="N91" i="4"/>
  <c r="C91" i="4"/>
  <c r="E90" i="4"/>
  <c r="E92" i="4" s="1"/>
  <c r="E93" i="4" s="1"/>
  <c r="G90" i="4"/>
  <c r="H90" i="4"/>
  <c r="H92" i="4" s="1"/>
  <c r="I90" i="4"/>
  <c r="I92" i="4" s="1"/>
  <c r="D73" i="4"/>
  <c r="E73" i="4"/>
  <c r="F73" i="4"/>
  <c r="G73" i="4"/>
  <c r="H73" i="4"/>
  <c r="I73" i="4"/>
  <c r="J73" i="4"/>
  <c r="K73" i="4"/>
  <c r="L73" i="4"/>
  <c r="M73" i="4"/>
  <c r="N73" i="4"/>
  <c r="C73" i="4"/>
  <c r="D72" i="4"/>
  <c r="E72" i="4"/>
  <c r="F72" i="4"/>
  <c r="G72" i="4"/>
  <c r="G74" i="4" s="1"/>
  <c r="H72" i="4"/>
  <c r="I72" i="4"/>
  <c r="J72" i="4"/>
  <c r="K72" i="4"/>
  <c r="K74" i="4" s="1"/>
  <c r="L72" i="4"/>
  <c r="M72" i="4"/>
  <c r="N72" i="4"/>
  <c r="C72" i="4"/>
  <c r="D55" i="4"/>
  <c r="E55" i="4"/>
  <c r="F55" i="4"/>
  <c r="G55" i="4"/>
  <c r="H55" i="4"/>
  <c r="I55" i="4"/>
  <c r="J55" i="4"/>
  <c r="K55" i="4"/>
  <c r="L55" i="4"/>
  <c r="M55" i="4"/>
  <c r="N55" i="4"/>
  <c r="C55" i="4"/>
  <c r="G54" i="4"/>
  <c r="D54" i="4"/>
  <c r="E54" i="4"/>
  <c r="F54" i="4"/>
  <c r="G56" i="4"/>
  <c r="H54" i="4"/>
  <c r="I54" i="4"/>
  <c r="J54" i="4"/>
  <c r="K54" i="4"/>
  <c r="K56" i="4" s="1"/>
  <c r="L54" i="4"/>
  <c r="M54" i="4"/>
  <c r="N54" i="4"/>
  <c r="C54" i="4"/>
  <c r="F37" i="4"/>
  <c r="C18" i="4"/>
  <c r="C20" i="4" s="1"/>
  <c r="C17" i="4"/>
  <c r="D37" i="4"/>
  <c r="E37" i="4"/>
  <c r="G37" i="4"/>
  <c r="H37" i="4"/>
  <c r="I37" i="4"/>
  <c r="J37" i="4"/>
  <c r="K37" i="4"/>
  <c r="L37" i="4"/>
  <c r="M37" i="4"/>
  <c r="N37" i="4"/>
  <c r="C37" i="4"/>
  <c r="D36" i="4"/>
  <c r="E36" i="4"/>
  <c r="F36" i="4"/>
  <c r="G36" i="4"/>
  <c r="G38" i="4" s="1"/>
  <c r="H36" i="4"/>
  <c r="I36" i="4"/>
  <c r="J36" i="4"/>
  <c r="K36" i="4"/>
  <c r="K38" i="4" s="1"/>
  <c r="L36" i="4"/>
  <c r="M36" i="4"/>
  <c r="N36" i="4"/>
  <c r="C36" i="4"/>
  <c r="D19" i="4"/>
  <c r="E19" i="4"/>
  <c r="F19" i="4"/>
  <c r="G19" i="4"/>
  <c r="H19" i="4"/>
  <c r="I19" i="4"/>
  <c r="J19" i="4"/>
  <c r="K19" i="4"/>
  <c r="L19" i="4"/>
  <c r="M19" i="4"/>
  <c r="N19" i="4"/>
  <c r="D18" i="4"/>
  <c r="E18" i="4"/>
  <c r="F18" i="4"/>
  <c r="G18" i="4"/>
  <c r="G20" i="4" s="1"/>
  <c r="H18" i="4"/>
  <c r="I18" i="4"/>
  <c r="J18" i="4"/>
  <c r="K18" i="4"/>
  <c r="K20" i="4" s="1"/>
  <c r="L18" i="4"/>
  <c r="M18" i="4"/>
  <c r="N18" i="4"/>
  <c r="D17" i="4"/>
  <c r="E17" i="4"/>
  <c r="F17" i="4"/>
  <c r="G17" i="4"/>
  <c r="H17" i="4"/>
  <c r="I17" i="4"/>
  <c r="I22" i="4" s="1"/>
  <c r="J17" i="4"/>
  <c r="K17" i="4"/>
  <c r="K22" i="4" s="1"/>
  <c r="L17" i="4"/>
  <c r="M17" i="4"/>
  <c r="N17" i="4"/>
  <c r="G22" i="4"/>
  <c r="C19" i="4"/>
  <c r="C21" i="4"/>
  <c r="H94" i="11"/>
  <c r="G94" i="11"/>
  <c r="N93" i="11"/>
  <c r="M93" i="11"/>
  <c r="L93" i="11"/>
  <c r="K93" i="11"/>
  <c r="J93" i="11"/>
  <c r="I93" i="11"/>
  <c r="H93" i="11"/>
  <c r="G93" i="11"/>
  <c r="F93" i="11"/>
  <c r="E93" i="11"/>
  <c r="D93" i="11"/>
  <c r="N92" i="11"/>
  <c r="M92" i="11"/>
  <c r="L92" i="11"/>
  <c r="J92" i="11"/>
  <c r="I92" i="11"/>
  <c r="H92" i="11"/>
  <c r="F92" i="11"/>
  <c r="E92" i="11"/>
  <c r="D92" i="11"/>
  <c r="C92" i="11"/>
  <c r="C93" i="11" s="1"/>
  <c r="N89" i="11"/>
  <c r="N94" i="11" s="1"/>
  <c r="M89" i="11"/>
  <c r="M94" i="11" s="1"/>
  <c r="L89" i="11"/>
  <c r="L94" i="11" s="1"/>
  <c r="K89" i="11"/>
  <c r="K94" i="11" s="1"/>
  <c r="J89" i="11"/>
  <c r="J94" i="11" s="1"/>
  <c r="I89" i="11"/>
  <c r="I94" i="11" s="1"/>
  <c r="H89" i="11"/>
  <c r="G89" i="11"/>
  <c r="F89" i="11"/>
  <c r="F94" i="11" s="1"/>
  <c r="E89" i="11"/>
  <c r="E94" i="11" s="1"/>
  <c r="D89" i="11"/>
  <c r="D94" i="11" s="1"/>
  <c r="C89" i="11"/>
  <c r="M76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N74" i="11"/>
  <c r="M74" i="11"/>
  <c r="L74" i="11"/>
  <c r="K74" i="11"/>
  <c r="K80" i="11" s="1"/>
  <c r="J74" i="11"/>
  <c r="I74" i="11"/>
  <c r="H74" i="11"/>
  <c r="G74" i="11"/>
  <c r="F74" i="11"/>
  <c r="E74" i="11"/>
  <c r="D74" i="11"/>
  <c r="C74" i="11"/>
  <c r="N71" i="11"/>
  <c r="N76" i="11" s="1"/>
  <c r="M71" i="11"/>
  <c r="L71" i="11"/>
  <c r="L76" i="11" s="1"/>
  <c r="K71" i="11"/>
  <c r="K76" i="11" s="1"/>
  <c r="J71" i="11"/>
  <c r="J76" i="11" s="1"/>
  <c r="I71" i="11"/>
  <c r="I76" i="11" s="1"/>
  <c r="H71" i="11"/>
  <c r="H76" i="11" s="1"/>
  <c r="G71" i="11"/>
  <c r="G76" i="11" s="1"/>
  <c r="F71" i="11"/>
  <c r="F76" i="11" s="1"/>
  <c r="E71" i="11"/>
  <c r="E76" i="11" s="1"/>
  <c r="D71" i="11"/>
  <c r="D76" i="11" s="1"/>
  <c r="C71" i="11"/>
  <c r="C76" i="11" s="1"/>
  <c r="H58" i="11"/>
  <c r="G58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N56" i="11"/>
  <c r="M56" i="11"/>
  <c r="L56" i="11"/>
  <c r="J56" i="11"/>
  <c r="I56" i="11"/>
  <c r="H56" i="11"/>
  <c r="H62" i="11" s="1"/>
  <c r="F56" i="11"/>
  <c r="E56" i="11"/>
  <c r="D56" i="11"/>
  <c r="C56" i="11"/>
  <c r="N53" i="11"/>
  <c r="N58" i="11" s="1"/>
  <c r="M53" i="11"/>
  <c r="M58" i="11" s="1"/>
  <c r="L53" i="11"/>
  <c r="L58" i="11" s="1"/>
  <c r="K53" i="11"/>
  <c r="K58" i="11" s="1"/>
  <c r="J53" i="11"/>
  <c r="J58" i="11" s="1"/>
  <c r="I53" i="11"/>
  <c r="I58" i="11" s="1"/>
  <c r="H53" i="11"/>
  <c r="G53" i="11"/>
  <c r="F53" i="11"/>
  <c r="F58" i="11" s="1"/>
  <c r="E53" i="11"/>
  <c r="E58" i="11" s="1"/>
  <c r="D53" i="11"/>
  <c r="D58" i="11" s="1"/>
  <c r="C53" i="11"/>
  <c r="C58" i="11" s="1"/>
  <c r="N39" i="11"/>
  <c r="M39" i="11"/>
  <c r="L39" i="11"/>
  <c r="K39" i="11"/>
  <c r="J39" i="11"/>
  <c r="I39" i="11"/>
  <c r="H39" i="11"/>
  <c r="G39" i="11"/>
  <c r="F39" i="11"/>
  <c r="E39" i="11"/>
  <c r="D39" i="11"/>
  <c r="C39" i="11"/>
  <c r="N38" i="11"/>
  <c r="M38" i="11"/>
  <c r="L38" i="11"/>
  <c r="J38" i="11"/>
  <c r="I38" i="11"/>
  <c r="H38" i="11"/>
  <c r="F38" i="11"/>
  <c r="E38" i="11"/>
  <c r="D38" i="11"/>
  <c r="N35" i="11"/>
  <c r="N40" i="11" s="1"/>
  <c r="M35" i="11"/>
  <c r="M40" i="11" s="1"/>
  <c r="L35" i="11"/>
  <c r="L40" i="11" s="1"/>
  <c r="K35" i="11"/>
  <c r="K40" i="11" s="1"/>
  <c r="J35" i="11"/>
  <c r="J40" i="11" s="1"/>
  <c r="I35" i="11"/>
  <c r="I40" i="11" s="1"/>
  <c r="H35" i="11"/>
  <c r="H40" i="11" s="1"/>
  <c r="G35" i="11"/>
  <c r="G40" i="11" s="1"/>
  <c r="F35" i="11"/>
  <c r="F40" i="11" s="1"/>
  <c r="E35" i="11"/>
  <c r="E40" i="11" s="1"/>
  <c r="D35" i="11"/>
  <c r="D40" i="11" s="1"/>
  <c r="C40" i="11"/>
  <c r="G22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N20" i="11"/>
  <c r="M20" i="11"/>
  <c r="L20" i="11"/>
  <c r="J20" i="11"/>
  <c r="I20" i="11"/>
  <c r="H20" i="11"/>
  <c r="F20" i="11"/>
  <c r="E20" i="11"/>
  <c r="D20" i="11"/>
  <c r="N17" i="11"/>
  <c r="N22" i="11" s="1"/>
  <c r="M17" i="11"/>
  <c r="M22" i="11" s="1"/>
  <c r="L17" i="11"/>
  <c r="L22" i="11" s="1"/>
  <c r="K17" i="11"/>
  <c r="K22" i="11" s="1"/>
  <c r="J17" i="11"/>
  <c r="J22" i="11" s="1"/>
  <c r="I17" i="11"/>
  <c r="I22" i="11" s="1"/>
  <c r="H17" i="11"/>
  <c r="H22" i="11" s="1"/>
  <c r="G17" i="11"/>
  <c r="F17" i="11"/>
  <c r="F22" i="11" s="1"/>
  <c r="E17" i="11"/>
  <c r="E22" i="11" s="1"/>
  <c r="D17" i="11"/>
  <c r="D22" i="11" s="1"/>
  <c r="C17" i="11"/>
  <c r="C22" i="11" s="1"/>
  <c r="N21" i="4"/>
  <c r="M21" i="4"/>
  <c r="L21" i="4"/>
  <c r="K21" i="4"/>
  <c r="J21" i="4"/>
  <c r="I21" i="4"/>
  <c r="H21" i="4"/>
  <c r="G21" i="4"/>
  <c r="F21" i="4"/>
  <c r="E21" i="4"/>
  <c r="D21" i="4"/>
  <c r="N20" i="4"/>
  <c r="M20" i="4"/>
  <c r="L20" i="4"/>
  <c r="J20" i="4"/>
  <c r="I20" i="4"/>
  <c r="H20" i="4"/>
  <c r="F20" i="4"/>
  <c r="E20" i="4"/>
  <c r="D20" i="4"/>
  <c r="N22" i="4"/>
  <c r="M22" i="4"/>
  <c r="L22" i="4"/>
  <c r="J22" i="4"/>
  <c r="H22" i="4"/>
  <c r="F22" i="4"/>
  <c r="E22" i="4"/>
  <c r="D22" i="4"/>
  <c r="C22" i="4"/>
  <c r="N39" i="4"/>
  <c r="M39" i="4"/>
  <c r="L39" i="4"/>
  <c r="K39" i="4"/>
  <c r="J39" i="4"/>
  <c r="I39" i="4"/>
  <c r="H39" i="4"/>
  <c r="G39" i="4"/>
  <c r="F39" i="4"/>
  <c r="E39" i="4"/>
  <c r="D39" i="4"/>
  <c r="C39" i="4"/>
  <c r="N38" i="4"/>
  <c r="M38" i="4"/>
  <c r="L38" i="4"/>
  <c r="J38" i="4"/>
  <c r="I38" i="4"/>
  <c r="H38" i="4"/>
  <c r="F38" i="4"/>
  <c r="E38" i="4"/>
  <c r="D38" i="4"/>
  <c r="C38" i="4"/>
  <c r="N35" i="4"/>
  <c r="N40" i="4" s="1"/>
  <c r="M35" i="4"/>
  <c r="M40" i="4" s="1"/>
  <c r="L35" i="4"/>
  <c r="L40" i="4" s="1"/>
  <c r="K35" i="4"/>
  <c r="K40" i="4" s="1"/>
  <c r="J35" i="4"/>
  <c r="J40" i="4" s="1"/>
  <c r="I35" i="4"/>
  <c r="I40" i="4" s="1"/>
  <c r="H35" i="4"/>
  <c r="H40" i="4" s="1"/>
  <c r="G35" i="4"/>
  <c r="G40" i="4" s="1"/>
  <c r="F35" i="4"/>
  <c r="F40" i="4" s="1"/>
  <c r="E35" i="4"/>
  <c r="E40" i="4" s="1"/>
  <c r="D35" i="4"/>
  <c r="D40" i="4" s="1"/>
  <c r="C35" i="4"/>
  <c r="C40" i="4" s="1"/>
  <c r="N57" i="4"/>
  <c r="M57" i="4"/>
  <c r="L57" i="4"/>
  <c r="K57" i="4"/>
  <c r="J57" i="4"/>
  <c r="I57" i="4"/>
  <c r="H57" i="4"/>
  <c r="G57" i="4"/>
  <c r="F57" i="4"/>
  <c r="E57" i="4"/>
  <c r="D57" i="4"/>
  <c r="C57" i="4"/>
  <c r="N56" i="4"/>
  <c r="M56" i="4"/>
  <c r="L56" i="4"/>
  <c r="J56" i="4"/>
  <c r="I56" i="4"/>
  <c r="H56" i="4"/>
  <c r="F56" i="4"/>
  <c r="E56" i="4"/>
  <c r="D56" i="4"/>
  <c r="C56" i="4"/>
  <c r="N53" i="4"/>
  <c r="N58" i="4" s="1"/>
  <c r="M53" i="4"/>
  <c r="M58" i="4" s="1"/>
  <c r="L53" i="4"/>
  <c r="L58" i="4" s="1"/>
  <c r="K53" i="4"/>
  <c r="K58" i="4" s="1"/>
  <c r="J53" i="4"/>
  <c r="J58" i="4" s="1"/>
  <c r="I53" i="4"/>
  <c r="I58" i="4" s="1"/>
  <c r="H53" i="4"/>
  <c r="H58" i="4" s="1"/>
  <c r="G53" i="4"/>
  <c r="G58" i="4" s="1"/>
  <c r="F53" i="4"/>
  <c r="F58" i="4" s="1"/>
  <c r="E53" i="4"/>
  <c r="E58" i="4" s="1"/>
  <c r="D53" i="4"/>
  <c r="D58" i="4" s="1"/>
  <c r="C53" i="4"/>
  <c r="C58" i="4" s="1"/>
  <c r="N75" i="4"/>
  <c r="M75" i="4"/>
  <c r="L75" i="4"/>
  <c r="K75" i="4"/>
  <c r="J75" i="4"/>
  <c r="I75" i="4"/>
  <c r="H75" i="4"/>
  <c r="G75" i="4"/>
  <c r="F75" i="4"/>
  <c r="E75" i="4"/>
  <c r="D75" i="4"/>
  <c r="C75" i="4"/>
  <c r="N74" i="4"/>
  <c r="M74" i="4"/>
  <c r="L74" i="4"/>
  <c r="J74" i="4"/>
  <c r="I74" i="4"/>
  <c r="H74" i="4"/>
  <c r="F74" i="4"/>
  <c r="E74" i="4"/>
  <c r="D74" i="4"/>
  <c r="C74" i="4"/>
  <c r="N71" i="4"/>
  <c r="N76" i="4" s="1"/>
  <c r="M71" i="4"/>
  <c r="M76" i="4" s="1"/>
  <c r="L71" i="4"/>
  <c r="L76" i="4" s="1"/>
  <c r="K71" i="4"/>
  <c r="K76" i="4" s="1"/>
  <c r="J71" i="4"/>
  <c r="J76" i="4" s="1"/>
  <c r="I71" i="4"/>
  <c r="I76" i="4" s="1"/>
  <c r="H71" i="4"/>
  <c r="H76" i="4" s="1"/>
  <c r="G71" i="4"/>
  <c r="G76" i="4" s="1"/>
  <c r="F71" i="4"/>
  <c r="F76" i="4" s="1"/>
  <c r="E71" i="4"/>
  <c r="E76" i="4" s="1"/>
  <c r="D71" i="4"/>
  <c r="D76" i="4" s="1"/>
  <c r="C71" i="4"/>
  <c r="C76" i="4" s="1"/>
  <c r="G92" i="4"/>
  <c r="G93" i="4" s="1"/>
  <c r="F92" i="4"/>
  <c r="N89" i="4"/>
  <c r="M89" i="4"/>
  <c r="L89" i="4"/>
  <c r="L90" i="4" s="1"/>
  <c r="L92" i="4" s="1"/>
  <c r="L93" i="4" s="1"/>
  <c r="K89" i="4"/>
  <c r="K90" i="4" s="1"/>
  <c r="K92" i="4" s="1"/>
  <c r="J89" i="4"/>
  <c r="I89" i="4"/>
  <c r="H89" i="4"/>
  <c r="G89" i="4"/>
  <c r="F89" i="4"/>
  <c r="E89" i="4"/>
  <c r="C89" i="4"/>
  <c r="C90" i="4" s="1"/>
  <c r="C92" i="4" s="1"/>
  <c r="C93" i="4" s="1"/>
  <c r="M109" i="11" l="1"/>
  <c r="E21" i="2" a="1"/>
  <c r="E21" i="2" s="1"/>
  <c r="E33" i="2" s="1"/>
  <c r="C109" i="11"/>
  <c r="D109" i="11"/>
  <c r="E109" i="11"/>
  <c r="F109" i="11"/>
  <c r="G109" i="11"/>
  <c r="H109" i="11"/>
  <c r="J109" i="11"/>
  <c r="C21" i="2" a="1"/>
  <c r="C21" i="2" s="1"/>
  <c r="D21" i="2" a="1"/>
  <c r="D21" i="2" s="1"/>
  <c r="D33" i="2" s="1"/>
  <c r="I109" i="11"/>
  <c r="F30" i="2"/>
  <c r="G30" i="2" s="1"/>
  <c r="F26" i="2"/>
  <c r="G26" i="2" s="1"/>
  <c r="F31" i="2"/>
  <c r="G31" i="2" s="1"/>
  <c r="N90" i="4"/>
  <c r="N92" i="4" s="1"/>
  <c r="N96" i="4" s="1"/>
  <c r="J94" i="4"/>
  <c r="M94" i="4"/>
  <c r="M90" i="4"/>
  <c r="M92" i="4" s="1"/>
  <c r="M93" i="4" s="1"/>
  <c r="J90" i="4"/>
  <c r="J92" i="4" s="1"/>
  <c r="J93" i="4" s="1"/>
  <c r="E94" i="4"/>
  <c r="G94" i="4"/>
  <c r="H94" i="4"/>
  <c r="I94" i="4"/>
  <c r="C37" i="11"/>
  <c r="I101" i="4"/>
  <c r="I104" i="4" s="1"/>
  <c r="H101" i="4"/>
  <c r="H104" i="4" s="1"/>
  <c r="F101" i="4"/>
  <c r="F104" i="4" s="1"/>
  <c r="C94" i="11"/>
  <c r="K94" i="4"/>
  <c r="L94" i="4"/>
  <c r="D94" i="4"/>
  <c r="F93" i="4"/>
  <c r="G101" i="4"/>
  <c r="G104" i="4" s="1"/>
  <c r="H93" i="4"/>
  <c r="E101" i="4"/>
  <c r="E104" i="4" s="1"/>
  <c r="I93" i="4"/>
  <c r="L101" i="4"/>
  <c r="L104" i="4" s="1"/>
  <c r="D101" i="4"/>
  <c r="D104" i="4" s="1"/>
  <c r="K101" i="4"/>
  <c r="K104" i="4" s="1"/>
  <c r="F94" i="4"/>
  <c r="K93" i="4"/>
  <c r="C94" i="4"/>
  <c r="C101" i="4"/>
  <c r="C104" i="4" s="1"/>
  <c r="J24" i="11"/>
  <c r="J101" i="11"/>
  <c r="J26" i="11"/>
  <c r="L62" i="11"/>
  <c r="L60" i="11"/>
  <c r="C24" i="11"/>
  <c r="C101" i="11"/>
  <c r="C26" i="11"/>
  <c r="M62" i="11"/>
  <c r="M60" i="11"/>
  <c r="C98" i="11"/>
  <c r="C96" i="11"/>
  <c r="L101" i="11"/>
  <c r="L26" i="11"/>
  <c r="L24" i="11"/>
  <c r="J44" i="11"/>
  <c r="J42" i="11"/>
  <c r="N62" i="11"/>
  <c r="N60" i="11"/>
  <c r="C80" i="11"/>
  <c r="C78" i="11"/>
  <c r="C81" i="11" s="1"/>
  <c r="D98" i="11"/>
  <c r="D96" i="11"/>
  <c r="K42" i="11"/>
  <c r="K44" i="11"/>
  <c r="G62" i="11"/>
  <c r="G60" i="11"/>
  <c r="D78" i="11"/>
  <c r="D80" i="11"/>
  <c r="L78" i="11"/>
  <c r="L80" i="11"/>
  <c r="M98" i="11"/>
  <c r="M96" i="11"/>
  <c r="F101" i="11"/>
  <c r="F26" i="11"/>
  <c r="F24" i="11"/>
  <c r="N101" i="11"/>
  <c r="N26" i="11"/>
  <c r="N24" i="11"/>
  <c r="D44" i="11"/>
  <c r="D42" i="11"/>
  <c r="L42" i="11"/>
  <c r="L44" i="11"/>
  <c r="E78" i="11"/>
  <c r="E80" i="11"/>
  <c r="M78" i="11"/>
  <c r="M80" i="11"/>
  <c r="F98" i="11"/>
  <c r="F96" i="11"/>
  <c r="N98" i="11"/>
  <c r="N99" i="11" s="1"/>
  <c r="N96" i="11"/>
  <c r="L98" i="11"/>
  <c r="L96" i="11"/>
  <c r="M101" i="11"/>
  <c r="M26" i="11"/>
  <c r="M27" i="11" s="1"/>
  <c r="M24" i="11"/>
  <c r="E98" i="11"/>
  <c r="E96" i="11"/>
  <c r="G101" i="11"/>
  <c r="G24" i="11"/>
  <c r="G26" i="11"/>
  <c r="E42" i="11"/>
  <c r="E44" i="11"/>
  <c r="M42" i="11"/>
  <c r="M44" i="11"/>
  <c r="I60" i="11"/>
  <c r="I62" i="11"/>
  <c r="F78" i="11"/>
  <c r="F80" i="11"/>
  <c r="N78" i="11"/>
  <c r="N80" i="11"/>
  <c r="G96" i="11"/>
  <c r="G98" i="11"/>
  <c r="J96" i="11"/>
  <c r="J98" i="11"/>
  <c r="K96" i="11"/>
  <c r="K98" i="11"/>
  <c r="K99" i="11"/>
  <c r="H26" i="11"/>
  <c r="H101" i="11"/>
  <c r="H24" i="11"/>
  <c r="F42" i="11"/>
  <c r="F44" i="11"/>
  <c r="N42" i="11"/>
  <c r="N44" i="11"/>
  <c r="J60" i="11"/>
  <c r="J62" i="11"/>
  <c r="G78" i="11"/>
  <c r="G80" i="11"/>
  <c r="H96" i="11"/>
  <c r="H98" i="11"/>
  <c r="H44" i="11"/>
  <c r="H42" i="11"/>
  <c r="D62" i="11"/>
  <c r="D63" i="11" s="1"/>
  <c r="D60" i="11"/>
  <c r="I80" i="11"/>
  <c r="I78" i="11"/>
  <c r="K24" i="11"/>
  <c r="K101" i="11"/>
  <c r="K26" i="11"/>
  <c r="I44" i="11"/>
  <c r="I42" i="11"/>
  <c r="E62" i="11"/>
  <c r="E60" i="11"/>
  <c r="J80" i="11"/>
  <c r="J78" i="11"/>
  <c r="J81" i="11" s="1"/>
  <c r="D24" i="11"/>
  <c r="D101" i="11"/>
  <c r="D26" i="11"/>
  <c r="F62" i="11"/>
  <c r="F60" i="11"/>
  <c r="E101" i="11"/>
  <c r="E26" i="11"/>
  <c r="E24" i="11"/>
  <c r="C44" i="11"/>
  <c r="C42" i="11"/>
  <c r="I24" i="11"/>
  <c r="I101" i="11"/>
  <c r="I26" i="11"/>
  <c r="G42" i="11"/>
  <c r="G44" i="11"/>
  <c r="C62" i="11"/>
  <c r="C63" i="11" s="1"/>
  <c r="C60" i="11"/>
  <c r="K60" i="11"/>
  <c r="K62" i="11"/>
  <c r="H78" i="11"/>
  <c r="H80" i="11"/>
  <c r="I96" i="11"/>
  <c r="I98" i="11"/>
  <c r="K78" i="11"/>
  <c r="K81" i="11" s="1"/>
  <c r="H60" i="11"/>
  <c r="H63" i="11" s="1"/>
  <c r="F24" i="4"/>
  <c r="F26" i="4"/>
  <c r="F27" i="4" s="1"/>
  <c r="N24" i="4"/>
  <c r="N26" i="4"/>
  <c r="N27" i="4" s="1"/>
  <c r="G26" i="4"/>
  <c r="G24" i="4"/>
  <c r="H26" i="4"/>
  <c r="H24" i="4"/>
  <c r="I26" i="4"/>
  <c r="I24" i="4"/>
  <c r="I27" i="4" s="1"/>
  <c r="J26" i="4"/>
  <c r="J24" i="4"/>
  <c r="J27" i="4" s="1"/>
  <c r="C24" i="4"/>
  <c r="C26" i="4"/>
  <c r="K24" i="4"/>
  <c r="K26" i="4"/>
  <c r="D26" i="4"/>
  <c r="D24" i="4"/>
  <c r="L24" i="4"/>
  <c r="L26" i="4"/>
  <c r="E26" i="4"/>
  <c r="M26" i="4"/>
  <c r="E24" i="4"/>
  <c r="M24" i="4"/>
  <c r="I44" i="4"/>
  <c r="I42" i="4"/>
  <c r="J44" i="4"/>
  <c r="J42" i="4"/>
  <c r="C42" i="4"/>
  <c r="C44" i="4"/>
  <c r="K42" i="4"/>
  <c r="K44" i="4"/>
  <c r="D42" i="4"/>
  <c r="D44" i="4"/>
  <c r="L42" i="4"/>
  <c r="L44" i="4"/>
  <c r="E42" i="4"/>
  <c r="E44" i="4"/>
  <c r="M42" i="4"/>
  <c r="M44" i="4"/>
  <c r="F42" i="4"/>
  <c r="F44" i="4"/>
  <c r="N42" i="4"/>
  <c r="N44" i="4"/>
  <c r="G44" i="4"/>
  <c r="G42" i="4"/>
  <c r="H44" i="4"/>
  <c r="H42" i="4"/>
  <c r="I60" i="4"/>
  <c r="I62" i="4"/>
  <c r="J62" i="4"/>
  <c r="J60" i="4"/>
  <c r="C60" i="4"/>
  <c r="C62" i="4"/>
  <c r="K60" i="4"/>
  <c r="K62" i="4"/>
  <c r="D60" i="4"/>
  <c r="D62" i="4"/>
  <c r="L60" i="4"/>
  <c r="L62" i="4"/>
  <c r="H62" i="4"/>
  <c r="H60" i="4"/>
  <c r="E60" i="4"/>
  <c r="E62" i="4"/>
  <c r="M62" i="4"/>
  <c r="M60" i="4"/>
  <c r="F60" i="4"/>
  <c r="F62" i="4"/>
  <c r="N60" i="4"/>
  <c r="N62" i="4"/>
  <c r="G62" i="4"/>
  <c r="G60" i="4"/>
  <c r="F78" i="4"/>
  <c r="F80" i="4"/>
  <c r="H78" i="4"/>
  <c r="H80" i="4"/>
  <c r="M80" i="4"/>
  <c r="M78" i="4"/>
  <c r="I80" i="4"/>
  <c r="I78" i="4"/>
  <c r="N78" i="4"/>
  <c r="N80" i="4"/>
  <c r="J80" i="4"/>
  <c r="J78" i="4"/>
  <c r="G78" i="4"/>
  <c r="G80" i="4"/>
  <c r="C80" i="4"/>
  <c r="C78" i="4"/>
  <c r="K78" i="4"/>
  <c r="K80" i="4"/>
  <c r="E78" i="4"/>
  <c r="E80" i="4"/>
  <c r="D78" i="4"/>
  <c r="D80" i="4"/>
  <c r="L78" i="4"/>
  <c r="L80" i="4"/>
  <c r="F96" i="4"/>
  <c r="F98" i="4"/>
  <c r="G96" i="4"/>
  <c r="G98" i="4"/>
  <c r="L96" i="4"/>
  <c r="L98" i="4"/>
  <c r="E96" i="4"/>
  <c r="E98" i="4"/>
  <c r="H98" i="4"/>
  <c r="H96" i="4"/>
  <c r="D96" i="4"/>
  <c r="D98" i="4"/>
  <c r="I98" i="4"/>
  <c r="I96" i="4"/>
  <c r="C96" i="4"/>
  <c r="C103" i="4" s="1"/>
  <c r="C106" i="4" s="1"/>
  <c r="C98" i="4"/>
  <c r="K98" i="4"/>
  <c r="K96" i="4"/>
  <c r="F29" i="2" l="1"/>
  <c r="G29" i="2" s="1"/>
  <c r="F25" i="2"/>
  <c r="G25" i="2" s="1"/>
  <c r="F23" i="2"/>
  <c r="G23" i="2" s="1"/>
  <c r="F27" i="2"/>
  <c r="G27" i="2" s="1"/>
  <c r="F32" i="2"/>
  <c r="G32" i="2" s="1"/>
  <c r="F28" i="2"/>
  <c r="G28" i="2" s="1"/>
  <c r="F24" i="2"/>
  <c r="G24" i="2" s="1"/>
  <c r="F22" i="2"/>
  <c r="G22" i="2" s="1"/>
  <c r="J101" i="4"/>
  <c r="J104" i="4" s="1"/>
  <c r="J96" i="4"/>
  <c r="M101" i="4"/>
  <c r="M104" i="4" s="1"/>
  <c r="M98" i="4"/>
  <c r="M102" i="4" s="1"/>
  <c r="M96" i="4"/>
  <c r="C33" i="2"/>
  <c r="F21" i="2"/>
  <c r="G21" i="2" s="1"/>
  <c r="N94" i="4"/>
  <c r="N93" i="4"/>
  <c r="N101" i="4"/>
  <c r="N104" i="4" s="1"/>
  <c r="N98" i="4"/>
  <c r="N99" i="4" s="1"/>
  <c r="J98" i="4"/>
  <c r="J99" i="4" s="1"/>
  <c r="I99" i="11"/>
  <c r="G99" i="11"/>
  <c r="H99" i="11"/>
  <c r="F81" i="11"/>
  <c r="D81" i="11"/>
  <c r="G81" i="11"/>
  <c r="E81" i="11"/>
  <c r="H81" i="11"/>
  <c r="N81" i="11"/>
  <c r="M81" i="11"/>
  <c r="L81" i="11"/>
  <c r="L63" i="11"/>
  <c r="F63" i="11"/>
  <c r="J63" i="11"/>
  <c r="E102" i="11"/>
  <c r="N45" i="11"/>
  <c r="M45" i="11"/>
  <c r="K45" i="11"/>
  <c r="J45" i="11"/>
  <c r="G102" i="11"/>
  <c r="H45" i="11"/>
  <c r="E45" i="11"/>
  <c r="N103" i="11"/>
  <c r="D27" i="11"/>
  <c r="L27" i="11"/>
  <c r="C27" i="11"/>
  <c r="I27" i="11"/>
  <c r="I81" i="4"/>
  <c r="C102" i="4"/>
  <c r="D102" i="4"/>
  <c r="D105" i="4" s="1"/>
  <c r="L81" i="4"/>
  <c r="E81" i="4"/>
  <c r="C81" i="4"/>
  <c r="F63" i="4"/>
  <c r="H45" i="4"/>
  <c r="I102" i="4"/>
  <c r="I105" i="4" s="1"/>
  <c r="L103" i="4"/>
  <c r="L106" i="4" s="1"/>
  <c r="M103" i="4"/>
  <c r="M106" i="4" s="1"/>
  <c r="M81" i="4"/>
  <c r="F81" i="4"/>
  <c r="N63" i="4"/>
  <c r="M63" i="4"/>
  <c r="D63" i="4"/>
  <c r="C63" i="4"/>
  <c r="F45" i="4"/>
  <c r="D45" i="4"/>
  <c r="C45" i="4"/>
  <c r="C27" i="4"/>
  <c r="G102" i="4"/>
  <c r="G105" i="4" s="1"/>
  <c r="H27" i="4"/>
  <c r="H63" i="4"/>
  <c r="G81" i="4"/>
  <c r="G63" i="4"/>
  <c r="L63" i="4"/>
  <c r="K63" i="4"/>
  <c r="N45" i="4"/>
  <c r="M45" i="4"/>
  <c r="K45" i="4"/>
  <c r="M27" i="4"/>
  <c r="L27" i="4"/>
  <c r="K27" i="4"/>
  <c r="K63" i="11"/>
  <c r="E63" i="11"/>
  <c r="I81" i="11"/>
  <c r="F45" i="11"/>
  <c r="J99" i="11"/>
  <c r="G103" i="11"/>
  <c r="L99" i="11"/>
  <c r="D99" i="11"/>
  <c r="M102" i="11"/>
  <c r="C45" i="11"/>
  <c r="I45" i="11"/>
  <c r="I63" i="11"/>
  <c r="E99" i="11"/>
  <c r="L45" i="11"/>
  <c r="G63" i="11"/>
  <c r="N63" i="11"/>
  <c r="G45" i="11"/>
  <c r="D103" i="11"/>
  <c r="K102" i="11"/>
  <c r="F99" i="11"/>
  <c r="D45" i="11"/>
  <c r="M99" i="11"/>
  <c r="M63" i="11"/>
  <c r="K102" i="4"/>
  <c r="H103" i="4"/>
  <c r="H106" i="4" s="1"/>
  <c r="J63" i="4"/>
  <c r="E45" i="4"/>
  <c r="F103" i="4"/>
  <c r="F106" i="4" s="1"/>
  <c r="D81" i="4"/>
  <c r="E63" i="4"/>
  <c r="I63" i="4"/>
  <c r="L45" i="4"/>
  <c r="E27" i="4"/>
  <c r="K103" i="4"/>
  <c r="K106" i="4" s="1"/>
  <c r="J103" i="4"/>
  <c r="J106" i="4" s="1"/>
  <c r="E103" i="4"/>
  <c r="E106" i="4" s="1"/>
  <c r="G103" i="4"/>
  <c r="G106" i="4" s="1"/>
  <c r="G109" i="4" s="1"/>
  <c r="G45" i="4"/>
  <c r="F102" i="4"/>
  <c r="F105" i="4" s="1"/>
  <c r="F109" i="4" s="1"/>
  <c r="E102" i="4"/>
  <c r="E105" i="4" s="1"/>
  <c r="E109" i="4" s="1"/>
  <c r="N103" i="4"/>
  <c r="N106" i="4" s="1"/>
  <c r="J81" i="4"/>
  <c r="J45" i="4"/>
  <c r="I103" i="4"/>
  <c r="I106" i="4" s="1"/>
  <c r="L102" i="4"/>
  <c r="K81" i="4"/>
  <c r="N81" i="4"/>
  <c r="H81" i="4"/>
  <c r="I45" i="4"/>
  <c r="G27" i="4"/>
  <c r="D27" i="4"/>
  <c r="D103" i="4"/>
  <c r="D106" i="4" s="1"/>
  <c r="C99" i="11"/>
  <c r="K99" i="4"/>
  <c r="G99" i="4"/>
  <c r="M99" i="4"/>
  <c r="D99" i="4"/>
  <c r="H102" i="4"/>
  <c r="H105" i="4" s="1"/>
  <c r="H109" i="4" s="1"/>
  <c r="H99" i="4"/>
  <c r="L99" i="4"/>
  <c r="I99" i="4"/>
  <c r="E99" i="4"/>
  <c r="F99" i="4"/>
  <c r="C99" i="4"/>
  <c r="N27" i="11"/>
  <c r="E103" i="11"/>
  <c r="D102" i="11"/>
  <c r="H103" i="11"/>
  <c r="F103" i="11"/>
  <c r="J102" i="11"/>
  <c r="K103" i="11"/>
  <c r="I102" i="11"/>
  <c r="E27" i="11"/>
  <c r="H27" i="11"/>
  <c r="F27" i="11"/>
  <c r="L102" i="11"/>
  <c r="C102" i="11"/>
  <c r="K27" i="11"/>
  <c r="F102" i="11"/>
  <c r="J103" i="11"/>
  <c r="G27" i="11"/>
  <c r="N102" i="11"/>
  <c r="L103" i="11"/>
  <c r="I103" i="11"/>
  <c r="H102" i="11"/>
  <c r="M103" i="11"/>
  <c r="C103" i="11"/>
  <c r="J27" i="11"/>
  <c r="D109" i="4" l="1"/>
  <c r="I109" i="4"/>
  <c r="M108" i="4"/>
  <c r="M105" i="4"/>
  <c r="M109" i="4" s="1"/>
  <c r="N102" i="4"/>
  <c r="N105" i="4" s="1"/>
  <c r="N109" i="4" s="1"/>
  <c r="K108" i="4"/>
  <c r="K105" i="4"/>
  <c r="K109" i="4" s="1"/>
  <c r="C108" i="4"/>
  <c r="C105" i="4"/>
  <c r="G108" i="4"/>
  <c r="E108" i="4"/>
  <c r="L108" i="4"/>
  <c r="L105" i="4"/>
  <c r="L109" i="4" s="1"/>
  <c r="J102" i="4"/>
  <c r="E5" i="2" a="1"/>
  <c r="E5" i="2" s="1"/>
  <c r="F33" i="2"/>
  <c r="G33" i="2" s="1"/>
  <c r="D108" i="4"/>
  <c r="I108" i="4"/>
  <c r="F108" i="4"/>
  <c r="N108" i="4"/>
  <c r="H108" i="4"/>
  <c r="C109" i="4"/>
  <c r="C5" i="2" a="1"/>
  <c r="C10" i="6"/>
  <c r="J108" i="4" l="1"/>
  <c r="J105" i="4"/>
  <c r="J109" i="4" s="1"/>
  <c r="D5" i="2" a="1"/>
  <c r="D5" i="2" s="1"/>
  <c r="D17" i="2" s="1"/>
  <c r="C5" i="2"/>
  <c r="F15" i="2" l="1"/>
  <c r="G15" i="2" s="1"/>
  <c r="F9" i="2"/>
  <c r="G9" i="2" s="1"/>
  <c r="F7" i="2"/>
  <c r="G7" i="2" s="1"/>
  <c r="F12" i="2"/>
  <c r="G12" i="2" s="1"/>
  <c r="F5" i="2"/>
  <c r="F14" i="2"/>
  <c r="G14" i="2" s="1"/>
  <c r="F6" i="2"/>
  <c r="G6" i="2" s="1"/>
  <c r="F8" i="2"/>
  <c r="G8" i="2" s="1"/>
  <c r="F11" i="2"/>
  <c r="G11" i="2" s="1"/>
  <c r="F10" i="2"/>
  <c r="G10" i="2" s="1"/>
  <c r="F16" i="2"/>
  <c r="G16" i="2" s="1"/>
  <c r="F13" i="2"/>
  <c r="G13" i="2" s="1"/>
  <c r="G5" i="2"/>
  <c r="E17" i="2"/>
  <c r="F17" i="2" l="1"/>
  <c r="G17" i="2" s="1"/>
  <c r="C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<sst xmlns="http://schemas.openxmlformats.org/spreadsheetml/2006/main" count="375" uniqueCount="166">
  <si>
    <t>ТЕНДЕР: Надання рекламних послуг в мережі інтернет АТ «ІДЕЯ БАНК»</t>
  </si>
  <si>
    <t>Період: Травень 2026 — Квітень 2027 (12 місяців)</t>
  </si>
  <si>
    <t>Правила заповнення:</t>
  </si>
  <si>
    <t>На всіх листах в даному файлі заповнюються клітинки, які виділені жовтим фоном</t>
  </si>
  <si>
    <t>Конкурсна пропозиція на тендер:</t>
  </si>
  <si>
    <t>"Надання рекламних послуг в мережі інтернет"</t>
  </si>
  <si>
    <t>Найменування учасника:</t>
  </si>
  <si>
    <t>Перід співпраці</t>
  </si>
  <si>
    <t>2026-2027 рік</t>
  </si>
  <si>
    <t>Коментар до формату заповнення:</t>
  </si>
  <si>
    <t>Очікуються максимально розгорнуті та деталізовані відповіді. За можливості додавати назви проектів та посилання.</t>
  </si>
  <si>
    <t>Посилання - в коментарі</t>
  </si>
  <si>
    <t>1. ПРО КОМПАНІЮ-УЧАСНИКА</t>
  </si>
  <si>
    <t>Відповідь</t>
  </si>
  <si>
    <t>Коментар</t>
  </si>
  <si>
    <t>Назва компанії:</t>
  </si>
  <si>
    <t>Код ЄДРПОУ:</t>
  </si>
  <si>
    <t>Контактна особа:</t>
  </si>
  <si>
    <t>Телефон:</t>
  </si>
  <si>
    <t>Email:</t>
  </si>
  <si>
    <t>Кількість працівників:</t>
  </si>
  <si>
    <t>Власник компанії</t>
  </si>
  <si>
    <t>Напрямок діяльності</t>
  </si>
  <si>
    <t>Термін діяльності на ринку</t>
  </si>
  <si>
    <t>Досвід роботи на закордоних ринках</t>
  </si>
  <si>
    <t>Перелік основних клієнтів</t>
  </si>
  <si>
    <t>Приклади ваших найращих проектів</t>
  </si>
  <si>
    <t>Місце розшташування представництв</t>
  </si>
  <si>
    <t>Наявність рекомендацій клієнтів</t>
  </si>
  <si>
    <t>2. ДОСВІД З ІНСТРУМЕНТАМИ (вказати рівень: базовий/середній/експерт)</t>
  </si>
  <si>
    <t>Google Ads</t>
  </si>
  <si>
    <t>TikTok</t>
  </si>
  <si>
    <t>ASO</t>
  </si>
  <si>
    <t>Firebase/GA4</t>
  </si>
  <si>
    <t>3. ДОСВІД З БАНКАМИ ТА ФІНАНСАМИ</t>
  </si>
  <si>
    <t>Банки-клієнти (перелік):</t>
  </si>
  <si>
    <t>Кейси з фінансовим сектором (посилання):</t>
  </si>
  <si>
    <t>Досвід просування мобільних додатків:</t>
  </si>
  <si>
    <t>Кількість діючих Банків-клієнтів з якими укладені договори на надання послуг</t>
  </si>
  <si>
    <t>4.Зацікавленість у співпраці з банком по інших напрямках</t>
  </si>
  <si>
    <t>Відкриття поточного рахунку в банку</t>
  </si>
  <si>
    <t>Обслуговування в рамках з/п проекту</t>
  </si>
  <si>
    <t>Відкриття депозитного рахунку в банку</t>
  </si>
  <si>
    <t>4.Додаткові умови</t>
  </si>
  <si>
    <t>Спосіб, умови оплати згідно договору: 100% післяплата</t>
  </si>
  <si>
    <t>БЮДЖЕТ НА РІК</t>
  </si>
  <si>
    <t>Розрахунок з ПДВ</t>
  </si>
  <si>
    <t>Місяць</t>
  </si>
  <si>
    <t>Картка (рекл.бюджет)</t>
  </si>
  <si>
    <t>Кеш (рекл.бюджет)</t>
  </si>
  <si>
    <t xml:space="preserve">АК </t>
  </si>
  <si>
    <t>Комісія за повненян кабінетів</t>
  </si>
  <si>
    <t>Разом до оплати</t>
  </si>
  <si>
    <t>Травень 2026</t>
  </si>
  <si>
    <t>Червень 2026</t>
  </si>
  <si>
    <t>Липень 2026</t>
  </si>
  <si>
    <t>Серпень 2026</t>
  </si>
  <si>
    <t>Вересень 2026</t>
  </si>
  <si>
    <t>Жовтень 2026</t>
  </si>
  <si>
    <t>Листопад 2026</t>
  </si>
  <si>
    <t>Грудень 2026</t>
  </si>
  <si>
    <t>Січень 2027</t>
  </si>
  <si>
    <t>Лютий 2027</t>
  </si>
  <si>
    <t>Березень 2027</t>
  </si>
  <si>
    <t>Квітень 2027</t>
  </si>
  <si>
    <t>ВСЬОГО ЗА РІК</t>
  </si>
  <si>
    <t>МЕДІАПЛАН НА РІК (за каналами)</t>
  </si>
  <si>
    <t>Легенда:</t>
  </si>
  <si>
    <t>Жовті комірки = введіть дані</t>
  </si>
  <si>
    <t>Зелені комірки = формули</t>
  </si>
  <si>
    <t>Показник / Місяць</t>
  </si>
  <si>
    <t>Трав</t>
  </si>
  <si>
    <t>Черв</t>
  </si>
  <si>
    <t>Лип</t>
  </si>
  <si>
    <t>Серп</t>
  </si>
  <si>
    <t>Вер</t>
  </si>
  <si>
    <t>Жовт</t>
  </si>
  <si>
    <t>Лист</t>
  </si>
  <si>
    <t>Груд</t>
  </si>
  <si>
    <t>Січ</t>
  </si>
  <si>
    <t>Лют</t>
  </si>
  <si>
    <t>Бер</t>
  </si>
  <si>
    <t>Квіт</t>
  </si>
  <si>
    <t>Google Search</t>
  </si>
  <si>
    <t>Бюджет, грн (без ПДВ)</t>
  </si>
  <si>
    <t>К-ть показів</t>
  </si>
  <si>
    <t>Охоплення</t>
  </si>
  <si>
    <t>К-ть кліків</t>
  </si>
  <si>
    <t>АК %</t>
  </si>
  <si>
    <t>Google Media</t>
  </si>
  <si>
    <t>Google Remarketing</t>
  </si>
  <si>
    <t>Meta</t>
  </si>
  <si>
    <t>Що таке CQL?</t>
  </si>
  <si>
    <t>Cost per Qualified Lead = вартість одного кваліфікованого ліда (заявка, яка пройшла прискоринг банку)</t>
  </si>
  <si>
    <t>Прискоринг:</t>
  </si>
  <si>
    <t>27% від загальних заявок проходять автоматичний скоринг банку і стають кваліфікованими лідами</t>
  </si>
  <si>
    <t>ПРОДУКТ</t>
  </si>
  <si>
    <t>Загальні заявки (місяць)</t>
  </si>
  <si>
    <t>Кваліфіковані ліди (27%) (місяць)</t>
  </si>
  <si>
    <t>Кредитна картка</t>
  </si>
  <si>
    <t>Готівковий кредит</t>
  </si>
  <si>
    <t>РАЗОМ</t>
  </si>
  <si>
    <t>Як рахувати CQL:</t>
  </si>
  <si>
    <t>CQL = Бюджет на канал ÷ Кількість кваліфікованих лідів з каналу</t>
  </si>
  <si>
    <t>Як рахувати CPL (довідково):</t>
  </si>
  <si>
    <t>CPL = Бюджет на канал ÷ Загальна кількість заявок з каналу</t>
  </si>
  <si>
    <t>ДОДАТКОВІ РОБОТИ (в рамках АК)</t>
  </si>
  <si>
    <t>АНАЛІТИКА ТА E2E ВІДСТЕЖЕННЯ</t>
  </si>
  <si>
    <t>Post-campaign звіти з аналізом CQL та прискорингу</t>
  </si>
  <si>
    <t>Кожен місяць</t>
  </si>
  <si>
    <t>Налаштування сквозної аналітики</t>
  </si>
  <si>
    <t>В рамках запуску</t>
  </si>
  <si>
    <t>Аналітика конкурентів (витрати, креативи, ставки)</t>
  </si>
  <si>
    <t>Щомісяця</t>
  </si>
  <si>
    <t>Дослідження ЦА та сегментація по CQL</t>
  </si>
  <si>
    <t>За запитом</t>
  </si>
  <si>
    <t>ПРОЄКТНИЙ МЕНЕДЖМЕНТ</t>
  </si>
  <si>
    <t>Документообіг, таймінги, статуси кампаній</t>
  </si>
  <si>
    <t>Постійно</t>
  </si>
  <si>
    <t>Щотижневі статус-мітинги</t>
  </si>
  <si>
    <t>Щовівторка</t>
  </si>
  <si>
    <t>Оптимізація кампаній по CQL (не по CPL)</t>
  </si>
  <si>
    <t>ЗВІТНІСТЬ (SLA)</t>
  </si>
  <si>
    <t>Щотижнева: покази, кліки, заявки, кваліфіковані ліди, CQL по каналах</t>
  </si>
  <si>
    <t>За домовленістю</t>
  </si>
  <si>
    <t>Щоденна: динаміка заявок та кваліфікації</t>
  </si>
  <si>
    <t>Наступний день до 10:00</t>
  </si>
  <si>
    <t>Скрін-звіти з оголошеннями</t>
  </si>
  <si>
    <t>Щотижня</t>
  </si>
  <si>
    <t>Місячний звіт: воронка, CQL, рекомендації</t>
  </si>
  <si>
    <t>До 5-го числа</t>
  </si>
  <si>
    <t>Цільовий CQL, шт</t>
  </si>
  <si>
    <t>CR лендінгу, %</t>
  </si>
  <si>
    <t>CTR реклами, %</t>
  </si>
  <si>
    <t>CPC, грн</t>
  </si>
  <si>
    <t>MQL, шт</t>
  </si>
  <si>
    <t>АК (без ПДВ)</t>
  </si>
  <si>
    <t>Коміссія поповнення кабінету %</t>
  </si>
  <si>
    <t>Коміссія поповнення кабінету (без ПДВ)</t>
  </si>
  <si>
    <t xml:space="preserve">Вартість CQL, грн </t>
  </si>
  <si>
    <t xml:space="preserve">Вартість MQL,грн </t>
  </si>
  <si>
    <t>Бюджет (з АК та комісією за поповнення)</t>
  </si>
  <si>
    <t>Бюджет, грн (без ПДВ) разом:</t>
  </si>
  <si>
    <t>Бюджет АК, грн (без ПДВ) разом:</t>
  </si>
  <si>
    <t>Бюджет коміссія поповнення кабінету,грн (без ПДВ) разом:</t>
  </si>
  <si>
    <t>ЦІЛІ КАМПАНІЙ ТА КЛЮЧОВІ ПОКАЗНИКИ (приклад)</t>
  </si>
  <si>
    <t>Фіксація цін по Договору (ціни не змінні протягом періоду дії договору): у разі відповіді "ні" підрядник у коментарях має описати алгоритм перерахунку ціни.</t>
  </si>
  <si>
    <r>
      <t xml:space="preserve">Посадкова сторінка: </t>
    </r>
    <r>
      <rPr>
        <sz val="11"/>
        <rFont val="Cambria"/>
        <family val="1"/>
        <charset val="204"/>
      </rPr>
      <t xml:space="preserve">https://ideabank.ua/uk/product/i-credits-na-start-new </t>
    </r>
  </si>
  <si>
    <t>Цільовий CQL шт*</t>
  </si>
  <si>
    <t xml:space="preserve">*рядок 8 містить загальну кількість CQL на місяць з усіх типів рекламних кампаній та каналів реклами. Учасник має розподілити цю кількість цільових CQL на власний розсуд по каналам залучення. </t>
  </si>
  <si>
    <r>
      <t xml:space="preserve">Посадкова сторінка: </t>
    </r>
    <r>
      <rPr>
        <sz val="11"/>
        <rFont val="Cambria"/>
        <family val="1"/>
        <charset val="204"/>
      </rPr>
      <t>https://ideabank.ua/uk/product/credit-card-same-ta</t>
    </r>
  </si>
  <si>
    <t>Вартість CQL Картка</t>
  </si>
  <si>
    <t>Вартість CQL КЕШ</t>
  </si>
  <si>
    <t>Бюджет АК, грн (з ПДВ) разом:</t>
  </si>
  <si>
    <t>Бюджет коміссія поповнення кабінету,грн (з ПДВ) разом:</t>
  </si>
  <si>
    <t>Бюджет, грн (з ПДВ) разом:</t>
  </si>
  <si>
    <t>Загальний бюджет (без ПДВ):</t>
  </si>
  <si>
    <t>Загальний бюджет (з ПДВ):</t>
  </si>
  <si>
    <t>ТАК</t>
  </si>
  <si>
    <t>НІ</t>
  </si>
  <si>
    <t>Платник ПДВ - вибрати із списку "ТАК" або "НІ"</t>
  </si>
  <si>
    <t>Meta Ads</t>
  </si>
  <si>
    <t>TikTok Ads</t>
  </si>
  <si>
    <t>LinkedIn Ads</t>
  </si>
  <si>
    <t>Років на ринку (розглядаємо учасників з досвідом не менше 3 років):</t>
  </si>
  <si>
    <t>Презентації/Рекомендаційні листи надіслати в складі тендерної документації. Рекомендаційний лист повинен мати дату видачі.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</si>
</sst>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6"/>
      <color rgb="FF1F4E79"/>
      <name val="Calibri"/>
      <family val="2"/>
      <charset val="204"/>
    </font>
    <font>
      <i/>
      <sz val="9"/>
      <name val="Calibri"/>
    </font>
    <font>
      <b/>
      <i/>
      <u/>
      <sz val="9"/>
      <name val="Calibri"/>
      <family val="2"/>
      <charset val="204"/>
    </font>
    <font>
      <sz val="11"/>
      <color theme="4"/>
      <name val="Calibri"/>
      <family val="2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1"/>
      <color rgb="FFFFFFFF"/>
      <name val="Calibri"/>
    </font>
    <font>
      <b/>
      <sz val="11"/>
      <color rgb="FFFFFFFF"/>
      <name val="Calibri"/>
      <family val="2"/>
      <charset val="204"/>
    </font>
    <font>
      <sz val="10"/>
      <name val="Calibri"/>
    </font>
    <font>
      <sz val="10"/>
      <name val="Calibri"/>
      <family val="2"/>
      <charset val="204"/>
    </font>
    <font>
      <b/>
      <sz val="16"/>
      <color rgb="FF1F4E79"/>
      <name val="Cambria"/>
      <charset val="1"/>
    </font>
    <font>
      <i/>
      <sz val="9"/>
      <name val="Cambria"/>
      <charset val="1"/>
    </font>
    <font>
      <b/>
      <sz val="11"/>
      <color rgb="FFFFFFFF"/>
      <name val="Cambria"/>
      <charset val="1"/>
    </font>
    <font>
      <sz val="10"/>
      <name val="Cambria"/>
      <charset val="1"/>
    </font>
    <font>
      <b/>
      <sz val="10"/>
      <name val="Cambria"/>
      <charset val="1"/>
    </font>
    <font>
      <b/>
      <sz val="11"/>
      <name val="Cambria"/>
      <charset val="1"/>
    </font>
    <font>
      <b/>
      <sz val="11"/>
      <color rgb="FF1F4E79"/>
      <name val="Cambria"/>
      <charset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mbria"/>
      <family val="1"/>
      <charset val="204"/>
    </font>
    <font>
      <sz val="11"/>
      <name val="Cambria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1F4E79"/>
        <bgColor rgb="FF1F4E79"/>
      </patternFill>
    </fill>
    <fill>
      <patternFill patternType="solid">
        <fgColor rgb="FFFFFF00"/>
        <bgColor rgb="FFFFFF00"/>
      </patternFill>
    </fill>
    <fill>
      <patternFill patternType="solid">
        <fgColor rgb="FF1F4E79"/>
        <bgColor rgb="FF003366"/>
      </patternFill>
    </fill>
    <fill>
      <patternFill patternType="solid">
        <fgColor rgb="FF375623"/>
        <bgColor rgb="FF333300"/>
      </patternFill>
    </fill>
    <fill>
      <patternFill patternType="solid">
        <fgColor rgb="FFFFF3CD"/>
        <bgColor rgb="FFFFFFFF"/>
      </patternFill>
    </fill>
    <fill>
      <patternFill patternType="solid">
        <fgColor rgb="FFD4EDDA"/>
        <bgColor rgb="FFC6EFCE"/>
      </patternFill>
    </fill>
    <fill>
      <patternFill patternType="solid">
        <fgColor rgb="FFE6F0FA"/>
        <bgColor rgb="FFE2E3E5"/>
      </patternFill>
    </fill>
    <fill>
      <patternFill patternType="solid">
        <fgColor rgb="FFFFF3CD"/>
        <bgColor rgb="FFFFEBEE"/>
      </patternFill>
    </fill>
    <fill>
      <patternFill patternType="solid">
        <fgColor theme="0"/>
        <bgColor rgb="FFC6EFCE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 style="thin">
        <color rgb="FFD0D0D0"/>
      </right>
      <top/>
      <bottom/>
      <diagonal/>
    </border>
    <border>
      <left/>
      <right/>
      <top/>
      <bottom style="thin">
        <color rgb="FFD0D0D0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6" fillId="3" borderId="0" xfId="0" applyFont="1" applyFill="1"/>
    <xf numFmtId="0" fontId="7" fillId="3" borderId="0" xfId="0" applyFont="1" applyFill="1" applyAlignment="1">
      <alignment horizontal="center" vertical="center"/>
    </xf>
    <xf numFmtId="0" fontId="8" fillId="0" borderId="0" xfId="0" applyFont="1"/>
    <xf numFmtId="0" fontId="0" fillId="4" borderId="1" xfId="0" applyFill="1" applyBorder="1"/>
    <xf numFmtId="0" fontId="9" fillId="0" borderId="0" xfId="0" applyFont="1"/>
    <xf numFmtId="0" fontId="12" fillId="5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4" fillId="0" borderId="1" xfId="0" applyFont="1" applyBorder="1"/>
    <xf numFmtId="4" fontId="12" fillId="6" borderId="1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0" fillId="7" borderId="0" xfId="0" applyFill="1"/>
    <xf numFmtId="0" fontId="0" fillId="8" borderId="0" xfId="0" applyFill="1"/>
    <xf numFmtId="0" fontId="12" fillId="5" borderId="1" xfId="0" applyFont="1" applyFill="1" applyBorder="1" applyAlignment="1">
      <alignment horizontal="center" vertical="center"/>
    </xf>
    <xf numFmtId="0" fontId="0" fillId="0" borderId="1" xfId="0" applyBorder="1"/>
    <xf numFmtId="4" fontId="0" fillId="8" borderId="1" xfId="0" applyNumberFormat="1" applyFill="1" applyBorder="1" applyAlignment="1">
      <alignment horizontal="right"/>
    </xf>
    <xf numFmtId="3" fontId="0" fillId="8" borderId="1" xfId="0" applyNumberFormat="1" applyFill="1" applyBorder="1" applyAlignment="1">
      <alignment horizontal="right"/>
    </xf>
    <xf numFmtId="0" fontId="14" fillId="0" borderId="0" xfId="0" applyFont="1"/>
    <xf numFmtId="0" fontId="0" fillId="0" borderId="1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3" fontId="0" fillId="10" borderId="1" xfId="0" applyNumberFormat="1" applyFill="1" applyBorder="1" applyAlignment="1">
      <alignment horizontal="right"/>
    </xf>
    <xf numFmtId="4" fontId="0" fillId="10" borderId="1" xfId="0" applyNumberFormat="1" applyFill="1" applyBorder="1" applyAlignment="1">
      <alignment horizontal="right"/>
    </xf>
    <xf numFmtId="3" fontId="15" fillId="8" borderId="1" xfId="0" applyNumberFormat="1" applyFont="1" applyFill="1" applyBorder="1" applyAlignment="1">
      <alignment horizontal="right"/>
    </xf>
    <xf numFmtId="9" fontId="0" fillId="10" borderId="1" xfId="1" applyFont="1" applyFill="1" applyBorder="1" applyAlignment="1">
      <alignment horizontal="right"/>
    </xf>
    <xf numFmtId="0" fontId="0" fillId="0" borderId="2" xfId="0" applyBorder="1"/>
    <xf numFmtId="0" fontId="18" fillId="0" borderId="1" xfId="0" applyFont="1" applyBorder="1"/>
    <xf numFmtId="3" fontId="0" fillId="8" borderId="2" xfId="0" applyNumberFormat="1" applyFill="1" applyBorder="1" applyAlignment="1">
      <alignment horizontal="right"/>
    </xf>
    <xf numFmtId="4" fontId="0" fillId="0" borderId="0" xfId="0" applyNumberFormat="1"/>
    <xf numFmtId="0" fontId="12" fillId="5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9" fillId="0" borderId="0" xfId="0" applyFont="1" applyAlignment="1">
      <alignment wrapText="1"/>
    </xf>
    <xf numFmtId="0" fontId="15" fillId="0" borderId="0" xfId="0" applyFont="1" applyAlignment="1">
      <alignment wrapText="1"/>
    </xf>
    <xf numFmtId="3" fontId="0" fillId="11" borderId="1" xfId="0" applyNumberFormat="1" applyFill="1" applyBorder="1" applyAlignment="1">
      <alignment horizontal="right"/>
    </xf>
    <xf numFmtId="3" fontId="0" fillId="11" borderId="2" xfId="0" applyNumberFormat="1" applyFill="1" applyBorder="1" applyAlignment="1">
      <alignment horizontal="right"/>
    </xf>
    <xf numFmtId="0" fontId="19" fillId="0" borderId="0" xfId="0" applyFont="1"/>
    <xf numFmtId="0" fontId="0" fillId="12" borderId="0" xfId="0" applyFill="1"/>
    <xf numFmtId="10" fontId="0" fillId="10" borderId="1" xfId="0" applyNumberFormat="1" applyFill="1" applyBorder="1" applyAlignment="1">
      <alignment horizontal="right"/>
    </xf>
    <xf numFmtId="9" fontId="0" fillId="10" borderId="1" xfId="0" applyNumberFormat="1" applyFill="1" applyBorder="1" applyAlignment="1">
      <alignment horizontal="right"/>
    </xf>
    <xf numFmtId="0" fontId="21" fillId="0" borderId="0" xfId="0" applyFont="1"/>
    <xf numFmtId="0" fontId="22" fillId="4" borderId="1" xfId="0" applyFont="1" applyFill="1" applyBorder="1"/>
    <xf numFmtId="0" fontId="16" fillId="9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9" borderId="3" xfId="0" applyFont="1" applyFill="1" applyBorder="1" applyAlignment="1">
      <alignment horizontal="center" vertical="center"/>
    </xf>
    <xf numFmtId="0" fontId="1" fillId="0" borderId="0" xfId="0" applyFont="1"/>
    <xf numFmtId="0" fontId="0" fillId="0" borderId="0" xfId="0"/>
    <xf numFmtId="0" fontId="2" fillId="0" borderId="0" xfId="0" applyFont="1"/>
    <xf numFmtId="0" fontId="0" fillId="2" borderId="0" xfId="0" applyFill="1" applyAlignment="1">
      <alignment horizontal="left" vertical="top"/>
    </xf>
    <xf numFmtId="0" fontId="0" fillId="0" borderId="0" xfId="0" applyAlignment="1">
      <alignment horizontal="center"/>
    </xf>
    <xf numFmtId="0" fontId="10" fillId="0" borderId="0" xfId="0" applyFont="1"/>
    <xf numFmtId="0" fontId="11" fillId="0" borderId="0" xfId="0" applyFont="1"/>
    <xf numFmtId="0" fontId="12" fillId="5" borderId="0" xfId="0" applyFont="1" applyFill="1"/>
  </cellXfs>
  <cellStyles count="2">
    <cellStyle name="Відсотковий" xfId="1" builtinId="5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C61"/>
  <sheetViews>
    <sheetView tabSelected="1" topLeftCell="A27" workbookViewId="0">
      <selection activeCell="B45" sqref="B45"/>
    </sheetView>
  </sheetViews>
  <sheetFormatPr defaultRowHeight="14.4" x14ac:dyDescent="0.3"/>
  <cols>
    <col min="1" max="1" width="2.6640625" customWidth="1"/>
    <col min="2" max="2" width="70.109375" customWidth="1"/>
    <col min="3" max="3" width="40" customWidth="1"/>
    <col min="4" max="4" width="40.109375" customWidth="1"/>
  </cols>
  <sheetData>
    <row r="2" spans="2:3" ht="21" x14ac:dyDescent="0.4">
      <c r="B2" s="51" t="s">
        <v>0</v>
      </c>
      <c r="C2" s="52"/>
    </row>
    <row r="3" spans="2:3" x14ac:dyDescent="0.3">
      <c r="B3" s="53" t="s">
        <v>1</v>
      </c>
      <c r="C3" s="52"/>
    </row>
    <row r="4" spans="2:3" x14ac:dyDescent="0.3">
      <c r="B4" s="1"/>
    </row>
    <row r="5" spans="2:3" x14ac:dyDescent="0.3">
      <c r="B5" s="2" t="s">
        <v>2</v>
      </c>
    </row>
    <row r="6" spans="2:3" x14ac:dyDescent="0.3">
      <c r="B6" s="54" t="s">
        <v>3</v>
      </c>
      <c r="C6" s="54"/>
    </row>
    <row r="8" spans="2:3" x14ac:dyDescent="0.3">
      <c r="B8" t="s">
        <v>4</v>
      </c>
    </row>
    <row r="9" spans="2:3" x14ac:dyDescent="0.3">
      <c r="B9" s="55" t="s">
        <v>5</v>
      </c>
      <c r="C9" s="55"/>
    </row>
    <row r="10" spans="2:3" x14ac:dyDescent="0.3">
      <c r="B10" s="24"/>
      <c r="C10" s="24"/>
    </row>
    <row r="11" spans="2:3" x14ac:dyDescent="0.3">
      <c r="B11" s="25" t="s">
        <v>6</v>
      </c>
      <c r="C11" s="24"/>
    </row>
    <row r="12" spans="2:3" x14ac:dyDescent="0.3">
      <c r="B12" s="25"/>
      <c r="C12" s="24"/>
    </row>
    <row r="13" spans="2:3" x14ac:dyDescent="0.3">
      <c r="B13" s="25" t="s">
        <v>7</v>
      </c>
      <c r="C13" s="26" t="s">
        <v>8</v>
      </c>
    </row>
    <row r="14" spans="2:3" x14ac:dyDescent="0.3">
      <c r="B14" s="25"/>
      <c r="C14" s="24"/>
    </row>
    <row r="15" spans="2:3" x14ac:dyDescent="0.3">
      <c r="B15" s="27" t="s">
        <v>9</v>
      </c>
      <c r="C15" s="24"/>
    </row>
    <row r="16" spans="2:3" x14ac:dyDescent="0.3">
      <c r="B16" s="25" t="s">
        <v>10</v>
      </c>
      <c r="C16" s="24"/>
    </row>
    <row r="17" spans="1:81" s="23" customFormat="1" x14ac:dyDescent="0.3">
      <c r="A17"/>
      <c r="B17" t="s">
        <v>165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x14ac:dyDescent="0.3">
      <c r="B18" s="25" t="s">
        <v>11</v>
      </c>
      <c r="C18" s="24"/>
    </row>
    <row r="19" spans="1:81" x14ac:dyDescent="0.3">
      <c r="B19" s="25"/>
      <c r="C19" s="24"/>
    </row>
    <row r="20" spans="1:81" x14ac:dyDescent="0.3">
      <c r="B20" s="3" t="s">
        <v>12</v>
      </c>
      <c r="C20" s="4" t="s">
        <v>13</v>
      </c>
      <c r="D20" s="4" t="s">
        <v>14</v>
      </c>
    </row>
    <row r="21" spans="1:81" x14ac:dyDescent="0.3">
      <c r="B21" s="5" t="s">
        <v>15</v>
      </c>
      <c r="C21" s="6"/>
      <c r="D21" s="6"/>
    </row>
    <row r="22" spans="1:81" x14ac:dyDescent="0.3">
      <c r="B22" s="5" t="s">
        <v>16</v>
      </c>
      <c r="C22" s="6"/>
      <c r="D22" s="6"/>
    </row>
    <row r="23" spans="1:81" x14ac:dyDescent="0.3">
      <c r="B23" s="5" t="s">
        <v>17</v>
      </c>
      <c r="C23" s="6"/>
      <c r="D23" s="6"/>
    </row>
    <row r="24" spans="1:81" x14ac:dyDescent="0.3">
      <c r="B24" s="5" t="s">
        <v>18</v>
      </c>
      <c r="C24" s="6"/>
      <c r="D24" s="6"/>
    </row>
    <row r="25" spans="1:81" x14ac:dyDescent="0.3">
      <c r="B25" s="5" t="s">
        <v>19</v>
      </c>
      <c r="C25" s="6"/>
      <c r="D25" s="6"/>
    </row>
    <row r="26" spans="1:81" x14ac:dyDescent="0.3">
      <c r="B26" s="5" t="s">
        <v>164</v>
      </c>
      <c r="C26" s="6"/>
      <c r="D26" s="6"/>
    </row>
    <row r="27" spans="1:81" x14ac:dyDescent="0.3">
      <c r="B27" s="5" t="s">
        <v>20</v>
      </c>
      <c r="C27" s="6"/>
      <c r="D27" s="6"/>
    </row>
    <row r="28" spans="1:81" x14ac:dyDescent="0.3">
      <c r="B28" s="7" t="s">
        <v>21</v>
      </c>
      <c r="C28" s="6"/>
      <c r="D28" s="6"/>
    </row>
    <row r="29" spans="1:81" x14ac:dyDescent="0.3">
      <c r="B29" s="7" t="s">
        <v>22</v>
      </c>
      <c r="C29" s="6"/>
      <c r="D29" s="6"/>
    </row>
    <row r="30" spans="1:81" x14ac:dyDescent="0.3">
      <c r="B30" s="7" t="s">
        <v>23</v>
      </c>
      <c r="C30" s="6"/>
      <c r="D30" s="6"/>
    </row>
    <row r="31" spans="1:81" x14ac:dyDescent="0.3">
      <c r="B31" s="7" t="s">
        <v>24</v>
      </c>
      <c r="C31" s="6"/>
      <c r="D31" s="6"/>
    </row>
    <row r="32" spans="1:81" x14ac:dyDescent="0.3">
      <c r="B32" s="7" t="s">
        <v>25</v>
      </c>
      <c r="C32" s="6"/>
      <c r="D32" s="6"/>
    </row>
    <row r="33" spans="2:4" x14ac:dyDescent="0.3">
      <c r="B33" s="7" t="s">
        <v>26</v>
      </c>
      <c r="C33" s="6"/>
      <c r="D33" s="6"/>
    </row>
    <row r="34" spans="2:4" x14ac:dyDescent="0.3">
      <c r="B34" s="7" t="s">
        <v>27</v>
      </c>
      <c r="C34" s="6"/>
      <c r="D34" s="6"/>
    </row>
    <row r="35" spans="2:4" x14ac:dyDescent="0.3">
      <c r="B35" s="7" t="s">
        <v>28</v>
      </c>
      <c r="C35" s="6"/>
      <c r="D35" s="6"/>
    </row>
    <row r="36" spans="2:4" x14ac:dyDescent="0.3">
      <c r="B36" s="7" t="s">
        <v>160</v>
      </c>
      <c r="C36" s="47" t="s">
        <v>158</v>
      </c>
      <c r="D36" s="47"/>
    </row>
    <row r="37" spans="2:4" hidden="1" x14ac:dyDescent="0.3">
      <c r="B37" s="7"/>
      <c r="C37" s="6" t="s">
        <v>158</v>
      </c>
      <c r="D37" s="6"/>
    </row>
    <row r="38" spans="2:4" hidden="1" x14ac:dyDescent="0.3">
      <c r="B38" s="7"/>
      <c r="C38" s="6" t="s">
        <v>159</v>
      </c>
      <c r="D38" s="6"/>
    </row>
    <row r="39" spans="2:4" x14ac:dyDescent="0.3">
      <c r="B39" s="7"/>
    </row>
    <row r="40" spans="2:4" x14ac:dyDescent="0.3">
      <c r="B40" s="3" t="s">
        <v>29</v>
      </c>
      <c r="C40" s="4" t="s">
        <v>13</v>
      </c>
      <c r="D40" s="4" t="s">
        <v>14</v>
      </c>
    </row>
    <row r="41" spans="2:4" x14ac:dyDescent="0.3">
      <c r="B41" s="5" t="s">
        <v>30</v>
      </c>
      <c r="C41" s="6"/>
      <c r="D41" s="6"/>
    </row>
    <row r="42" spans="2:4" x14ac:dyDescent="0.3">
      <c r="B42" s="5" t="s">
        <v>161</v>
      </c>
      <c r="C42" s="6"/>
      <c r="D42" s="6"/>
    </row>
    <row r="43" spans="2:4" x14ac:dyDescent="0.3">
      <c r="B43" s="5" t="s">
        <v>162</v>
      </c>
      <c r="C43" s="6"/>
      <c r="D43" s="6"/>
    </row>
    <row r="44" spans="2:4" x14ac:dyDescent="0.3">
      <c r="B44" s="5" t="s">
        <v>163</v>
      </c>
      <c r="C44" s="6"/>
      <c r="D44" s="6"/>
    </row>
    <row r="45" spans="2:4" x14ac:dyDescent="0.3">
      <c r="B45" s="5" t="s">
        <v>32</v>
      </c>
      <c r="C45" s="6"/>
      <c r="D45" s="6"/>
    </row>
    <row r="46" spans="2:4" x14ac:dyDescent="0.3">
      <c r="B46" s="5" t="s">
        <v>33</v>
      </c>
      <c r="C46" s="6"/>
      <c r="D46" s="6"/>
    </row>
    <row r="48" spans="2:4" x14ac:dyDescent="0.3">
      <c r="B48" s="3" t="s">
        <v>34</v>
      </c>
      <c r="C48" s="4" t="s">
        <v>13</v>
      </c>
      <c r="D48" s="4" t="s">
        <v>14</v>
      </c>
    </row>
    <row r="49" spans="2:4" x14ac:dyDescent="0.3">
      <c r="B49" s="5" t="s">
        <v>35</v>
      </c>
      <c r="C49" s="6"/>
      <c r="D49" s="6"/>
    </row>
    <row r="50" spans="2:4" x14ac:dyDescent="0.3">
      <c r="B50" s="5" t="s">
        <v>36</v>
      </c>
      <c r="C50" s="6"/>
      <c r="D50" s="6"/>
    </row>
    <row r="51" spans="2:4" x14ac:dyDescent="0.3">
      <c r="B51" s="5" t="s">
        <v>37</v>
      </c>
      <c r="C51" s="6"/>
      <c r="D51" s="6"/>
    </row>
    <row r="52" spans="2:4" x14ac:dyDescent="0.3">
      <c r="B52" s="7" t="s">
        <v>38</v>
      </c>
      <c r="C52" s="6"/>
      <c r="D52" s="6"/>
    </row>
    <row r="54" spans="2:4" x14ac:dyDescent="0.3">
      <c r="B54" s="3" t="s">
        <v>39</v>
      </c>
      <c r="C54" s="4" t="s">
        <v>13</v>
      </c>
      <c r="D54" s="4" t="s">
        <v>14</v>
      </c>
    </row>
    <row r="55" spans="2:4" x14ac:dyDescent="0.3">
      <c r="B55" t="s">
        <v>40</v>
      </c>
      <c r="C55" s="6"/>
      <c r="D55" s="6"/>
    </row>
    <row r="56" spans="2:4" x14ac:dyDescent="0.3">
      <c r="B56" t="s">
        <v>41</v>
      </c>
      <c r="C56" s="6"/>
      <c r="D56" s="6"/>
    </row>
    <row r="57" spans="2:4" x14ac:dyDescent="0.3">
      <c r="B57" t="s">
        <v>42</v>
      </c>
      <c r="C57" s="6"/>
      <c r="D57" s="6"/>
    </row>
    <row r="59" spans="2:4" x14ac:dyDescent="0.3">
      <c r="B59" s="3" t="s">
        <v>43</v>
      </c>
      <c r="C59" s="4" t="s">
        <v>13</v>
      </c>
      <c r="D59" s="4" t="s">
        <v>14</v>
      </c>
    </row>
    <row r="60" spans="2:4" x14ac:dyDescent="0.3">
      <c r="B60" t="s">
        <v>44</v>
      </c>
      <c r="C60" s="6"/>
      <c r="D60" s="6"/>
    </row>
    <row r="61" spans="2:4" ht="45" customHeight="1" x14ac:dyDescent="0.3">
      <c r="B61" s="37" t="s">
        <v>146</v>
      </c>
      <c r="C61" s="6"/>
      <c r="D61" s="6"/>
    </row>
  </sheetData>
  <mergeCells count="4">
    <mergeCell ref="B2:C2"/>
    <mergeCell ref="B3:C3"/>
    <mergeCell ref="B6:C6"/>
    <mergeCell ref="B9:C9"/>
  </mergeCells>
  <dataValidations count="1">
    <dataValidation type="list" allowBlank="1" showInputMessage="1" showErrorMessage="1" sqref="C36" xr:uid="{B6B0CB91-3713-4C6F-97D0-3AAF641D2B2A}">
      <formula1>$C$37:$C$38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17CAF-A428-4F54-8064-CB2C5CD7B8F0}">
  <dimension ref="A2:CK33"/>
  <sheetViews>
    <sheetView topLeftCell="A10" workbookViewId="0">
      <selection activeCell="G33" sqref="G33"/>
    </sheetView>
  </sheetViews>
  <sheetFormatPr defaultRowHeight="14.4" x14ac:dyDescent="0.3"/>
  <cols>
    <col min="1" max="1" width="2.44140625" customWidth="1"/>
    <col min="2" max="2" width="15" customWidth="1"/>
    <col min="3" max="3" width="16.5546875" customWidth="1"/>
    <col min="4" max="4" width="18.44140625" customWidth="1"/>
    <col min="5" max="5" width="15.109375" customWidth="1"/>
    <col min="6" max="6" width="17.6640625" customWidth="1"/>
    <col min="7" max="7" width="15.33203125" customWidth="1"/>
    <col min="8" max="8" width="11.5546875" customWidth="1"/>
  </cols>
  <sheetData>
    <row r="2" spans="1:89" ht="20.399999999999999" x14ac:dyDescent="0.35">
      <c r="B2" s="56" t="s">
        <v>45</v>
      </c>
      <c r="C2" s="56"/>
      <c r="D2" s="56"/>
      <c r="E2" s="56"/>
      <c r="F2" s="56"/>
      <c r="G2" s="56"/>
    </row>
    <row r="3" spans="1:89" x14ac:dyDescent="0.3">
      <c r="B3" s="57" t="s">
        <v>46</v>
      </c>
      <c r="C3" s="57"/>
      <c r="D3" s="57"/>
      <c r="E3" s="57"/>
      <c r="F3" s="57"/>
      <c r="G3" s="57"/>
    </row>
    <row r="4" spans="1:89" ht="41.4" x14ac:dyDescent="0.3">
      <c r="B4" s="8" t="s">
        <v>47</v>
      </c>
      <c r="C4" s="8" t="s">
        <v>48</v>
      </c>
      <c r="D4" s="8" t="s">
        <v>50</v>
      </c>
      <c r="E4" s="8" t="s">
        <v>51</v>
      </c>
      <c r="F4" s="8" t="s">
        <v>52</v>
      </c>
      <c r="G4" s="36" t="s">
        <v>151</v>
      </c>
    </row>
    <row r="5" spans="1:89" s="23" customFormat="1" x14ac:dyDescent="0.3">
      <c r="A5"/>
      <c r="B5" t="s">
        <v>53</v>
      </c>
      <c r="C5" s="35" cm="1">
        <f t="array" ref="C5:C16">TRANSPOSE('3.Медіаплан Кредитна Картка'!C104:N104)</f>
        <v>0</v>
      </c>
      <c r="D5" s="35" cm="1">
        <f t="array" ref="D5:D16">TRANSPOSE('3.Медіаплан Кредитна Картка'!C105:N105)</f>
        <v>0</v>
      </c>
      <c r="E5" s="35" cm="1">
        <f t="array" ref="E5:E16">TRANSPOSE('3.Медіаплан Кредитна Картка'!C106:N106)</f>
        <v>0</v>
      </c>
      <c r="F5" s="35">
        <f>SUM(C5:E5)</f>
        <v>0</v>
      </c>
      <c r="G5">
        <f>F5/630</f>
        <v>0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</row>
    <row r="6" spans="1:89" s="23" customFormat="1" x14ac:dyDescent="0.3">
      <c r="A6"/>
      <c r="B6" t="s">
        <v>54</v>
      </c>
      <c r="C6" s="35">
        <v>0</v>
      </c>
      <c r="D6" s="35">
        <v>0</v>
      </c>
      <c r="E6" s="35">
        <v>0</v>
      </c>
      <c r="F6" s="35">
        <f t="shared" ref="F6:F16" si="0">SUM(C6:E6)</f>
        <v>0</v>
      </c>
      <c r="G6">
        <f>F6/630</f>
        <v>0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</row>
    <row r="7" spans="1:89" s="23" customFormat="1" x14ac:dyDescent="0.3">
      <c r="A7"/>
      <c r="B7" t="s">
        <v>55</v>
      </c>
      <c r="C7" s="35">
        <v>0</v>
      </c>
      <c r="D7" s="35">
        <v>0</v>
      </c>
      <c r="E7" s="35">
        <v>0</v>
      </c>
      <c r="F7" s="35">
        <f t="shared" si="0"/>
        <v>0</v>
      </c>
      <c r="G7">
        <f t="shared" ref="G7:G8" si="1">F7/630</f>
        <v>0</v>
      </c>
      <c r="H7"/>
      <c r="I7"/>
      <c r="J7"/>
      <c r="K7"/>
      <c r="L7"/>
      <c r="M7"/>
      <c r="N7" s="43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</row>
    <row r="8" spans="1:89" s="23" customFormat="1" x14ac:dyDescent="0.3">
      <c r="A8"/>
      <c r="B8" t="s">
        <v>56</v>
      </c>
      <c r="C8" s="35">
        <v>0</v>
      </c>
      <c r="D8" s="35">
        <v>0</v>
      </c>
      <c r="E8" s="35">
        <v>0</v>
      </c>
      <c r="F8" s="35">
        <f t="shared" si="0"/>
        <v>0</v>
      </c>
      <c r="G8">
        <f t="shared" si="1"/>
        <v>0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</row>
    <row r="9" spans="1:89" s="23" customFormat="1" x14ac:dyDescent="0.3">
      <c r="A9"/>
      <c r="B9" t="s">
        <v>57</v>
      </c>
      <c r="C9" s="35">
        <v>0</v>
      </c>
      <c r="D9" s="35">
        <v>0</v>
      </c>
      <c r="E9" s="35">
        <v>0</v>
      </c>
      <c r="F9" s="35">
        <f t="shared" si="0"/>
        <v>0</v>
      </c>
      <c r="G9">
        <f>F9/690</f>
        <v>0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</row>
    <row r="10" spans="1:89" s="23" customFormat="1" x14ac:dyDescent="0.3">
      <c r="A10"/>
      <c r="B10" t="s">
        <v>58</v>
      </c>
      <c r="C10" s="35">
        <v>0</v>
      </c>
      <c r="D10" s="35">
        <v>0</v>
      </c>
      <c r="E10" s="35">
        <v>0</v>
      </c>
      <c r="F10" s="35">
        <f>SUM(C10:E10)</f>
        <v>0</v>
      </c>
      <c r="G10">
        <f t="shared" ref="G10:G11" si="2">F10/690</f>
        <v>0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</row>
    <row r="11" spans="1:89" s="23" customFormat="1" x14ac:dyDescent="0.3">
      <c r="A11"/>
      <c r="B11" t="s">
        <v>59</v>
      </c>
      <c r="C11" s="35">
        <v>0</v>
      </c>
      <c r="D11" s="35">
        <v>0</v>
      </c>
      <c r="E11" s="35">
        <v>0</v>
      </c>
      <c r="F11" s="35">
        <f t="shared" si="0"/>
        <v>0</v>
      </c>
      <c r="G11">
        <f t="shared" si="2"/>
        <v>0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</row>
    <row r="12" spans="1:89" s="23" customFormat="1" x14ac:dyDescent="0.3">
      <c r="A12"/>
      <c r="B12" t="s">
        <v>60</v>
      </c>
      <c r="C12" s="35">
        <v>0</v>
      </c>
      <c r="D12" s="35">
        <v>0</v>
      </c>
      <c r="E12" s="35">
        <v>0</v>
      </c>
      <c r="F12" s="35">
        <f t="shared" si="0"/>
        <v>0</v>
      </c>
      <c r="G12">
        <f>F12/690</f>
        <v>0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</row>
    <row r="13" spans="1:89" s="23" customFormat="1" x14ac:dyDescent="0.3">
      <c r="A13"/>
      <c r="B13" t="s">
        <v>61</v>
      </c>
      <c r="C13" s="35">
        <v>0</v>
      </c>
      <c r="D13" s="35">
        <v>0</v>
      </c>
      <c r="E13" s="35">
        <v>0</v>
      </c>
      <c r="F13" s="35">
        <f t="shared" si="0"/>
        <v>0</v>
      </c>
      <c r="G13">
        <f>F13/830</f>
        <v>0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</row>
    <row r="14" spans="1:89" s="23" customFormat="1" x14ac:dyDescent="0.3">
      <c r="A14"/>
      <c r="B14" t="s">
        <v>62</v>
      </c>
      <c r="C14" s="35">
        <v>0</v>
      </c>
      <c r="D14" s="35">
        <v>0</v>
      </c>
      <c r="E14" s="35">
        <v>0</v>
      </c>
      <c r="F14" s="35">
        <f t="shared" si="0"/>
        <v>0</v>
      </c>
      <c r="G14">
        <f t="shared" ref="G14:G16" si="3">F14/830</f>
        <v>0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</row>
    <row r="15" spans="1:89" s="23" customFormat="1" x14ac:dyDescent="0.3">
      <c r="A15"/>
      <c r="B15" t="s">
        <v>63</v>
      </c>
      <c r="C15" s="35">
        <v>0</v>
      </c>
      <c r="D15" s="35">
        <v>0</v>
      </c>
      <c r="E15" s="35">
        <v>0</v>
      </c>
      <c r="F15" s="35">
        <f t="shared" si="0"/>
        <v>0</v>
      </c>
      <c r="G15">
        <f t="shared" si="3"/>
        <v>0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</row>
    <row r="16" spans="1:89" s="23" customFormat="1" x14ac:dyDescent="0.3">
      <c r="A16"/>
      <c r="B16" t="s">
        <v>64</v>
      </c>
      <c r="C16" s="35">
        <v>0</v>
      </c>
      <c r="D16" s="35">
        <v>0</v>
      </c>
      <c r="E16" s="35">
        <v>0</v>
      </c>
      <c r="F16" s="35">
        <f t="shared" si="0"/>
        <v>0</v>
      </c>
      <c r="G16">
        <f t="shared" si="3"/>
        <v>0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</row>
    <row r="17" spans="2:7" x14ac:dyDescent="0.3">
      <c r="B17" s="10" t="s">
        <v>65</v>
      </c>
      <c r="C17" s="11">
        <f>SUM(C5:C16)</f>
        <v>0</v>
      </c>
      <c r="D17" s="11">
        <f>SUM(D5:D16)</f>
        <v>0</v>
      </c>
      <c r="E17" s="11">
        <f>SUM(E5:E16)</f>
        <v>0</v>
      </c>
      <c r="F17" s="11">
        <f>SUM(F5:F16)</f>
        <v>0</v>
      </c>
      <c r="G17" s="11">
        <f>F17/SUM('3.Медіаплан Кредитна Картка'!C8:N8)</f>
        <v>0</v>
      </c>
    </row>
    <row r="20" spans="2:7" ht="41.4" x14ac:dyDescent="0.3">
      <c r="B20" s="8" t="s">
        <v>47</v>
      </c>
      <c r="C20" s="8" t="s">
        <v>49</v>
      </c>
      <c r="D20" s="8" t="s">
        <v>50</v>
      </c>
      <c r="E20" s="8" t="s">
        <v>51</v>
      </c>
      <c r="F20" s="8" t="s">
        <v>52</v>
      </c>
      <c r="G20" s="36" t="s">
        <v>152</v>
      </c>
    </row>
    <row r="21" spans="2:7" x14ac:dyDescent="0.3">
      <c r="B21" t="s">
        <v>53</v>
      </c>
      <c r="C21" s="35" cm="1">
        <f t="array" ref="C21:C32">TRANSPOSE('4.Медіаплан Готівковий Кредит'!C104:N104)</f>
        <v>0</v>
      </c>
      <c r="D21" s="35" cm="1">
        <f t="array" ref="D21:D32">TRANSPOSE('4.Медіаплан Готівковий Кредит'!C105:N105)</f>
        <v>0</v>
      </c>
      <c r="E21" s="35" cm="1">
        <f t="array" ref="E21:E32">TRANSPOSE('4.Медіаплан Готівковий Кредит'!C106:N106)</f>
        <v>0</v>
      </c>
      <c r="F21" s="35">
        <f>SUM(C21:E21)</f>
        <v>0</v>
      </c>
      <c r="G21">
        <f t="shared" ref="G21:G27" si="4">F21/2000</f>
        <v>0</v>
      </c>
    </row>
    <row r="22" spans="2:7" x14ac:dyDescent="0.3">
      <c r="B22" t="s">
        <v>54</v>
      </c>
      <c r="C22" s="35">
        <v>0</v>
      </c>
      <c r="D22" s="35">
        <v>0</v>
      </c>
      <c r="E22" s="35">
        <v>0</v>
      </c>
      <c r="F22" s="35">
        <f t="shared" ref="F22:F32" si="5">SUM(C22:E22)</f>
        <v>0</v>
      </c>
      <c r="G22">
        <f t="shared" si="4"/>
        <v>0</v>
      </c>
    </row>
    <row r="23" spans="2:7" x14ac:dyDescent="0.3">
      <c r="B23" t="s">
        <v>55</v>
      </c>
      <c r="C23" s="35">
        <v>0</v>
      </c>
      <c r="D23" s="35">
        <v>0</v>
      </c>
      <c r="E23" s="35">
        <v>0</v>
      </c>
      <c r="F23" s="35">
        <f t="shared" si="5"/>
        <v>0</v>
      </c>
      <c r="G23">
        <f t="shared" si="4"/>
        <v>0</v>
      </c>
    </row>
    <row r="24" spans="2:7" x14ac:dyDescent="0.3">
      <c r="B24" t="s">
        <v>56</v>
      </c>
      <c r="C24" s="35">
        <v>0</v>
      </c>
      <c r="D24" s="35">
        <v>0</v>
      </c>
      <c r="E24" s="35">
        <v>0</v>
      </c>
      <c r="F24" s="35">
        <f t="shared" si="5"/>
        <v>0</v>
      </c>
      <c r="G24">
        <f t="shared" si="4"/>
        <v>0</v>
      </c>
    </row>
    <row r="25" spans="2:7" x14ac:dyDescent="0.3">
      <c r="B25" t="s">
        <v>57</v>
      </c>
      <c r="C25" s="35">
        <v>0</v>
      </c>
      <c r="D25" s="35">
        <v>0</v>
      </c>
      <c r="E25" s="35">
        <v>0</v>
      </c>
      <c r="F25" s="35">
        <f t="shared" si="5"/>
        <v>0</v>
      </c>
      <c r="G25">
        <f t="shared" si="4"/>
        <v>0</v>
      </c>
    </row>
    <row r="26" spans="2:7" x14ac:dyDescent="0.3">
      <c r="B26" t="s">
        <v>58</v>
      </c>
      <c r="C26" s="35">
        <v>0</v>
      </c>
      <c r="D26" s="35">
        <v>0</v>
      </c>
      <c r="E26" s="35">
        <v>0</v>
      </c>
      <c r="F26" s="35">
        <f t="shared" si="5"/>
        <v>0</v>
      </c>
      <c r="G26">
        <f t="shared" si="4"/>
        <v>0</v>
      </c>
    </row>
    <row r="27" spans="2:7" x14ac:dyDescent="0.3">
      <c r="B27" t="s">
        <v>59</v>
      </c>
      <c r="C27" s="35">
        <v>0</v>
      </c>
      <c r="D27" s="35">
        <v>0</v>
      </c>
      <c r="E27" s="35">
        <v>0</v>
      </c>
      <c r="F27" s="35">
        <f t="shared" si="5"/>
        <v>0</v>
      </c>
      <c r="G27">
        <f t="shared" si="4"/>
        <v>0</v>
      </c>
    </row>
    <row r="28" spans="2:7" x14ac:dyDescent="0.3">
      <c r="B28" t="s">
        <v>60</v>
      </c>
      <c r="C28" s="35">
        <v>0</v>
      </c>
      <c r="D28" s="35">
        <v>0</v>
      </c>
      <c r="E28" s="35">
        <v>0</v>
      </c>
      <c r="F28" s="35">
        <f t="shared" si="5"/>
        <v>0</v>
      </c>
      <c r="G28">
        <f t="shared" ref="G28" si="6">F28/2000</f>
        <v>0</v>
      </c>
    </row>
    <row r="29" spans="2:7" x14ac:dyDescent="0.3">
      <c r="B29" t="s">
        <v>61</v>
      </c>
      <c r="C29" s="35">
        <v>0</v>
      </c>
      <c r="D29" s="35">
        <v>0</v>
      </c>
      <c r="E29" s="35">
        <v>0</v>
      </c>
      <c r="F29" s="35">
        <f t="shared" si="5"/>
        <v>0</v>
      </c>
      <c r="G29">
        <f>F29/2200</f>
        <v>0</v>
      </c>
    </row>
    <row r="30" spans="2:7" x14ac:dyDescent="0.3">
      <c r="B30" t="s">
        <v>62</v>
      </c>
      <c r="C30" s="35">
        <v>0</v>
      </c>
      <c r="D30" s="35">
        <v>0</v>
      </c>
      <c r="E30" s="35">
        <v>0</v>
      </c>
      <c r="F30" s="35">
        <f t="shared" si="5"/>
        <v>0</v>
      </c>
      <c r="G30">
        <f>F30/2200</f>
        <v>0</v>
      </c>
    </row>
    <row r="31" spans="2:7" x14ac:dyDescent="0.3">
      <c r="B31" t="s">
        <v>63</v>
      </c>
      <c r="C31" s="35">
        <v>0</v>
      </c>
      <c r="D31" s="35">
        <v>0</v>
      </c>
      <c r="E31" s="35">
        <v>0</v>
      </c>
      <c r="F31" s="35">
        <f t="shared" si="5"/>
        <v>0</v>
      </c>
      <c r="G31">
        <f>F31/2200</f>
        <v>0</v>
      </c>
    </row>
    <row r="32" spans="2:7" x14ac:dyDescent="0.3">
      <c r="B32" t="s">
        <v>64</v>
      </c>
      <c r="C32" s="35">
        <v>0</v>
      </c>
      <c r="D32" s="35">
        <v>0</v>
      </c>
      <c r="E32" s="35">
        <v>0</v>
      </c>
      <c r="F32" s="35">
        <f t="shared" si="5"/>
        <v>0</v>
      </c>
      <c r="G32">
        <f>F32/2200</f>
        <v>0</v>
      </c>
    </row>
    <row r="33" spans="2:7" x14ac:dyDescent="0.3">
      <c r="B33" s="10" t="s">
        <v>65</v>
      </c>
      <c r="C33" s="11">
        <f>SUM(C21:C32)</f>
        <v>0</v>
      </c>
      <c r="D33" s="11">
        <f>SUM(D21:D32)</f>
        <v>0</v>
      </c>
      <c r="E33" s="11">
        <f>SUM(E21:E32)</f>
        <v>0</v>
      </c>
      <c r="F33" s="11">
        <f>SUM(F21:F32)</f>
        <v>0</v>
      </c>
      <c r="G33" s="11">
        <f>F33/SUM('4.Медіаплан Готівковий Кредит'!C8:N8)</f>
        <v>0</v>
      </c>
    </row>
  </sheetData>
  <mergeCells count="2">
    <mergeCell ref="B2:G2"/>
    <mergeCell ref="B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665AE-C929-44DF-8992-22B23D7F7655}">
  <dimension ref="A2:ES112"/>
  <sheetViews>
    <sheetView workbookViewId="0">
      <pane ySplit="10" topLeftCell="A101" activePane="bottomLeft" state="frozen"/>
      <selection pane="bottomLeft" activeCell="B112" sqref="B112"/>
    </sheetView>
  </sheetViews>
  <sheetFormatPr defaultRowHeight="14.4" x14ac:dyDescent="0.3"/>
  <cols>
    <col min="1" max="1" width="2.44140625" customWidth="1"/>
    <col min="2" max="2" width="56" customWidth="1"/>
    <col min="3" max="3" width="12.88671875" customWidth="1"/>
    <col min="4" max="4" width="11.44140625" bestFit="1" customWidth="1"/>
    <col min="5" max="12" width="11.44140625" customWidth="1"/>
    <col min="13" max="13" width="11.5546875" customWidth="1"/>
    <col min="14" max="14" width="11.44140625" customWidth="1"/>
  </cols>
  <sheetData>
    <row r="2" spans="2:19" ht="20.399999999999999" x14ac:dyDescent="0.3">
      <c r="B2" s="49" t="s">
        <v>66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4" spans="2:19" x14ac:dyDescent="0.3">
      <c r="B4" s="12" t="s">
        <v>67</v>
      </c>
      <c r="C4" s="13" t="s">
        <v>68</v>
      </c>
      <c r="F4" s="14" t="s">
        <v>69</v>
      </c>
    </row>
    <row r="5" spans="2:19" ht="28.2" x14ac:dyDescent="0.3">
      <c r="B5" s="38" t="s">
        <v>147</v>
      </c>
    </row>
    <row r="8" spans="2:19" x14ac:dyDescent="0.3">
      <c r="B8" s="39" t="s">
        <v>148</v>
      </c>
      <c r="C8" s="18">
        <v>630</v>
      </c>
      <c r="D8" s="18">
        <v>630</v>
      </c>
      <c r="E8" s="18">
        <v>630</v>
      </c>
      <c r="F8" s="18">
        <v>630</v>
      </c>
      <c r="G8" s="18">
        <v>690</v>
      </c>
      <c r="H8" s="18">
        <v>690</v>
      </c>
      <c r="I8" s="18">
        <v>690</v>
      </c>
      <c r="J8" s="18">
        <v>690</v>
      </c>
      <c r="K8" s="34">
        <v>830</v>
      </c>
      <c r="L8" s="34">
        <v>830</v>
      </c>
      <c r="M8" s="34">
        <v>830</v>
      </c>
      <c r="N8" s="34">
        <v>830</v>
      </c>
    </row>
    <row r="9" spans="2:19" x14ac:dyDescent="0.3">
      <c r="B9" s="12" t="s">
        <v>149</v>
      </c>
      <c r="C9" s="40"/>
      <c r="D9" s="40"/>
      <c r="E9" s="40"/>
      <c r="F9" s="40"/>
      <c r="G9" s="40"/>
      <c r="H9" s="40"/>
      <c r="I9" s="40"/>
      <c r="J9" s="40"/>
      <c r="K9" s="41"/>
      <c r="L9" s="41"/>
      <c r="M9" s="41"/>
      <c r="N9" s="41"/>
    </row>
    <row r="10" spans="2:19" x14ac:dyDescent="0.3">
      <c r="B10" s="15" t="s">
        <v>70</v>
      </c>
      <c r="C10" s="15" t="s">
        <v>71</v>
      </c>
      <c r="D10" s="15" t="s">
        <v>72</v>
      </c>
      <c r="E10" s="15" t="s">
        <v>73</v>
      </c>
      <c r="F10" s="15" t="s">
        <v>74</v>
      </c>
      <c r="G10" s="15" t="s">
        <v>75</v>
      </c>
      <c r="H10" s="15" t="s">
        <v>76</v>
      </c>
      <c r="I10" s="15" t="s">
        <v>77</v>
      </c>
      <c r="J10" s="15" t="s">
        <v>78</v>
      </c>
      <c r="K10" s="15" t="s">
        <v>79</v>
      </c>
      <c r="L10" s="15" t="s">
        <v>80</v>
      </c>
      <c r="M10" s="15" t="s">
        <v>81</v>
      </c>
      <c r="N10" s="15" t="s">
        <v>82</v>
      </c>
    </row>
    <row r="11" spans="2:19" x14ac:dyDescent="0.3">
      <c r="B11" s="48" t="s">
        <v>83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2:19" x14ac:dyDescent="0.3">
      <c r="B12" s="16" t="s">
        <v>131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S12" s="16"/>
    </row>
    <row r="13" spans="2:19" x14ac:dyDescent="0.3">
      <c r="B13" s="16" t="s">
        <v>86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S13" s="16"/>
    </row>
    <row r="14" spans="2:19" x14ac:dyDescent="0.3">
      <c r="B14" s="16" t="s">
        <v>132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S14" s="16"/>
    </row>
    <row r="15" spans="2:19" x14ac:dyDescent="0.3">
      <c r="B15" s="16" t="s">
        <v>133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S15" s="16"/>
    </row>
    <row r="16" spans="2:19" x14ac:dyDescent="0.3">
      <c r="B16" s="16" t="s">
        <v>134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S16" s="16"/>
    </row>
    <row r="17" spans="1:149" x14ac:dyDescent="0.3">
      <c r="B17" s="16" t="s">
        <v>135</v>
      </c>
      <c r="C17" s="18">
        <f>IF(C12=0,0,C12/0.27)</f>
        <v>0</v>
      </c>
      <c r="D17" s="18">
        <f t="shared" ref="D17:N17" si="0">IF(D12=0,0,D12/0.27)</f>
        <v>0</v>
      </c>
      <c r="E17" s="18">
        <f t="shared" si="0"/>
        <v>0</v>
      </c>
      <c r="F17" s="18">
        <f t="shared" si="0"/>
        <v>0</v>
      </c>
      <c r="G17" s="18">
        <f t="shared" si="0"/>
        <v>0</v>
      </c>
      <c r="H17" s="18">
        <f t="shared" si="0"/>
        <v>0</v>
      </c>
      <c r="I17" s="18">
        <f t="shared" si="0"/>
        <v>0</v>
      </c>
      <c r="J17" s="18">
        <f t="shared" si="0"/>
        <v>0</v>
      </c>
      <c r="K17" s="18">
        <f t="shared" si="0"/>
        <v>0</v>
      </c>
      <c r="L17" s="18">
        <f t="shared" si="0"/>
        <v>0</v>
      </c>
      <c r="M17" s="18">
        <f t="shared" si="0"/>
        <v>0</v>
      </c>
      <c r="N17" s="18">
        <f t="shared" si="0"/>
        <v>0</v>
      </c>
      <c r="S17" s="16"/>
    </row>
    <row r="18" spans="1:149" s="23" customFormat="1" x14ac:dyDescent="0.3">
      <c r="A18"/>
      <c r="B18" s="16" t="s">
        <v>87</v>
      </c>
      <c r="C18" s="18">
        <f>IF(C14=0,0,C17/C14)</f>
        <v>0</v>
      </c>
      <c r="D18" s="18">
        <f t="shared" ref="D18:N18" si="1">IF(D14=0,0,D17/D14)</f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8">
        <f t="shared" si="1"/>
        <v>0</v>
      </c>
      <c r="L18" s="18">
        <f t="shared" si="1"/>
        <v>0</v>
      </c>
      <c r="M18" s="18">
        <f t="shared" si="1"/>
        <v>0</v>
      </c>
      <c r="N18" s="18">
        <f t="shared" si="1"/>
        <v>0</v>
      </c>
      <c r="O18"/>
      <c r="P18"/>
      <c r="Q18"/>
      <c r="R18"/>
      <c r="S18" s="16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</row>
    <row r="19" spans="1:149" s="23" customFormat="1" x14ac:dyDescent="0.3">
      <c r="A19"/>
      <c r="B19" s="16" t="s">
        <v>85</v>
      </c>
      <c r="C19" s="18">
        <f>IF(C15=0,0,C18/C15)</f>
        <v>0</v>
      </c>
      <c r="D19" s="18">
        <f t="shared" ref="D19:N19" si="2">IF(D15=0,0,D18/D15)</f>
        <v>0</v>
      </c>
      <c r="E19" s="18">
        <f t="shared" si="2"/>
        <v>0</v>
      </c>
      <c r="F19" s="18">
        <f t="shared" si="2"/>
        <v>0</v>
      </c>
      <c r="G19" s="18">
        <f t="shared" si="2"/>
        <v>0</v>
      </c>
      <c r="H19" s="18">
        <f t="shared" si="2"/>
        <v>0</v>
      </c>
      <c r="I19" s="18">
        <f t="shared" si="2"/>
        <v>0</v>
      </c>
      <c r="J19" s="18">
        <f t="shared" si="2"/>
        <v>0</v>
      </c>
      <c r="K19" s="18">
        <f t="shared" si="2"/>
        <v>0</v>
      </c>
      <c r="L19" s="18">
        <f t="shared" si="2"/>
        <v>0</v>
      </c>
      <c r="M19" s="18">
        <f t="shared" si="2"/>
        <v>0</v>
      </c>
      <c r="N19" s="18">
        <f t="shared" si="2"/>
        <v>0</v>
      </c>
      <c r="O19"/>
      <c r="P19"/>
      <c r="Q19"/>
      <c r="R19"/>
      <c r="S19" s="16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</row>
    <row r="20" spans="1:149" x14ac:dyDescent="0.3">
      <c r="B20" s="16" t="s">
        <v>84</v>
      </c>
      <c r="C20" s="30">
        <f>C18*C16</f>
        <v>0</v>
      </c>
      <c r="D20" s="30">
        <f t="shared" ref="D20:N20" si="3">D18*D16</f>
        <v>0</v>
      </c>
      <c r="E20" s="30">
        <f t="shared" si="3"/>
        <v>0</v>
      </c>
      <c r="F20" s="30">
        <f t="shared" si="3"/>
        <v>0</v>
      </c>
      <c r="G20" s="30">
        <f t="shared" si="3"/>
        <v>0</v>
      </c>
      <c r="H20" s="30">
        <f t="shared" si="3"/>
        <v>0</v>
      </c>
      <c r="I20" s="30">
        <f t="shared" si="3"/>
        <v>0</v>
      </c>
      <c r="J20" s="30">
        <f t="shared" si="3"/>
        <v>0</v>
      </c>
      <c r="K20" s="30">
        <f t="shared" si="3"/>
        <v>0</v>
      </c>
      <c r="L20" s="30">
        <f t="shared" si="3"/>
        <v>0</v>
      </c>
      <c r="M20" s="30">
        <f t="shared" si="3"/>
        <v>0</v>
      </c>
      <c r="N20" s="30">
        <f t="shared" si="3"/>
        <v>0</v>
      </c>
      <c r="S20" s="16"/>
    </row>
    <row r="21" spans="1:149" x14ac:dyDescent="0.3">
      <c r="B21" s="16" t="s">
        <v>139</v>
      </c>
      <c r="C21" s="17">
        <f>IF(C12=0,0,C20/C12)</f>
        <v>0</v>
      </c>
      <c r="D21" s="17">
        <f t="shared" ref="D21:N21" si="4">IF(D12=0,0,D20/D12)</f>
        <v>0</v>
      </c>
      <c r="E21" s="17">
        <f t="shared" si="4"/>
        <v>0</v>
      </c>
      <c r="F21" s="17">
        <f t="shared" si="4"/>
        <v>0</v>
      </c>
      <c r="G21" s="17">
        <f t="shared" si="4"/>
        <v>0</v>
      </c>
      <c r="H21" s="17">
        <f t="shared" si="4"/>
        <v>0</v>
      </c>
      <c r="I21" s="17">
        <f t="shared" si="4"/>
        <v>0</v>
      </c>
      <c r="J21" s="17">
        <f t="shared" si="4"/>
        <v>0</v>
      </c>
      <c r="K21" s="17">
        <f t="shared" si="4"/>
        <v>0</v>
      </c>
      <c r="L21" s="17">
        <f t="shared" si="4"/>
        <v>0</v>
      </c>
      <c r="M21" s="17">
        <f t="shared" si="4"/>
        <v>0</v>
      </c>
      <c r="N21" s="17">
        <f t="shared" si="4"/>
        <v>0</v>
      </c>
      <c r="S21" s="16"/>
    </row>
    <row r="22" spans="1:149" x14ac:dyDescent="0.3">
      <c r="B22" s="16" t="s">
        <v>140</v>
      </c>
      <c r="C22" s="17">
        <f>IF(C17=0,0,C20/C17)</f>
        <v>0</v>
      </c>
      <c r="D22" s="17">
        <f t="shared" ref="D22:N22" si="5">IF(D17=0,0,D20/D17)</f>
        <v>0</v>
      </c>
      <c r="E22" s="17">
        <f t="shared" si="5"/>
        <v>0</v>
      </c>
      <c r="F22" s="17">
        <f t="shared" si="5"/>
        <v>0</v>
      </c>
      <c r="G22" s="17">
        <f t="shared" si="5"/>
        <v>0</v>
      </c>
      <c r="H22" s="17">
        <f t="shared" si="5"/>
        <v>0</v>
      </c>
      <c r="I22" s="17">
        <f t="shared" si="5"/>
        <v>0</v>
      </c>
      <c r="J22" s="17">
        <f t="shared" si="5"/>
        <v>0</v>
      </c>
      <c r="K22" s="17">
        <f t="shared" si="5"/>
        <v>0</v>
      </c>
      <c r="L22" s="17">
        <f t="shared" si="5"/>
        <v>0</v>
      </c>
      <c r="M22" s="17">
        <f t="shared" si="5"/>
        <v>0</v>
      </c>
      <c r="N22" s="17">
        <f t="shared" si="5"/>
        <v>0</v>
      </c>
      <c r="S22" s="16"/>
    </row>
    <row r="23" spans="1:149" x14ac:dyDescent="0.3">
      <c r="B23" s="16" t="s">
        <v>137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S23" s="16"/>
    </row>
    <row r="24" spans="1:149" x14ac:dyDescent="0.3">
      <c r="B24" s="16" t="s">
        <v>138</v>
      </c>
      <c r="C24" s="17">
        <f>C20*C23</f>
        <v>0</v>
      </c>
      <c r="D24" s="17">
        <f t="shared" ref="D24" si="6">D20*D23</f>
        <v>0</v>
      </c>
      <c r="E24" s="17">
        <f t="shared" ref="E24" si="7">E20*E23</f>
        <v>0</v>
      </c>
      <c r="F24" s="17">
        <f t="shared" ref="F24" si="8">F20*F23</f>
        <v>0</v>
      </c>
      <c r="G24" s="17">
        <f t="shared" ref="G24" si="9">G20*G23</f>
        <v>0</v>
      </c>
      <c r="H24" s="17">
        <f t="shared" ref="H24" si="10">H20*H23</f>
        <v>0</v>
      </c>
      <c r="I24" s="17">
        <f t="shared" ref="I24" si="11">I20*I23</f>
        <v>0</v>
      </c>
      <c r="J24" s="17">
        <f t="shared" ref="J24" si="12">J20*J23</f>
        <v>0</v>
      </c>
      <c r="K24" s="17">
        <f t="shared" ref="K24" si="13">K20*K23</f>
        <v>0</v>
      </c>
      <c r="L24" s="17">
        <f t="shared" ref="L24" si="14">L20*L23</f>
        <v>0</v>
      </c>
      <c r="M24" s="17">
        <f t="shared" ref="M24" si="15">M20*M23</f>
        <v>0</v>
      </c>
      <c r="N24" s="17">
        <f t="shared" ref="N24" si="16">N20*N23</f>
        <v>0</v>
      </c>
      <c r="S24" s="16"/>
    </row>
    <row r="25" spans="1:149" s="23" customFormat="1" x14ac:dyDescent="0.3">
      <c r="A25"/>
      <c r="B25" s="16" t="s">
        <v>88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/>
      <c r="P25"/>
      <c r="Q25"/>
      <c r="R25"/>
      <c r="S25" s="33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</row>
    <row r="26" spans="1:149" x14ac:dyDescent="0.3">
      <c r="B26" s="16" t="s">
        <v>136</v>
      </c>
      <c r="C26" s="17">
        <f>C20*C25</f>
        <v>0</v>
      </c>
      <c r="D26" s="17">
        <f t="shared" ref="D26" si="17">D20*D25</f>
        <v>0</v>
      </c>
      <c r="E26" s="17">
        <f t="shared" ref="E26" si="18">E20*E25</f>
        <v>0</v>
      </c>
      <c r="F26" s="17">
        <f t="shared" ref="F26" si="19">F20*F25</f>
        <v>0</v>
      </c>
      <c r="G26" s="17">
        <f t="shared" ref="G26" si="20">G20*G25</f>
        <v>0</v>
      </c>
      <c r="H26" s="17">
        <f t="shared" ref="H26" si="21">H20*H25</f>
        <v>0</v>
      </c>
      <c r="I26" s="17">
        <f t="shared" ref="I26" si="22">I20*I25</f>
        <v>0</v>
      </c>
      <c r="J26" s="17">
        <f t="shared" ref="J26" si="23">J20*J25</f>
        <v>0</v>
      </c>
      <c r="K26" s="17">
        <f t="shared" ref="K26" si="24">K20*K25</f>
        <v>0</v>
      </c>
      <c r="L26" s="17">
        <f t="shared" ref="L26" si="25">L20*L25</f>
        <v>0</v>
      </c>
      <c r="M26" s="17">
        <f t="shared" ref="M26" si="26">M20*M25</f>
        <v>0</v>
      </c>
      <c r="N26" s="17">
        <f t="shared" ref="N26" si="27">N20*N25</f>
        <v>0</v>
      </c>
      <c r="S26" s="16"/>
    </row>
    <row r="27" spans="1:149" x14ac:dyDescent="0.3">
      <c r="B27" s="32" t="s">
        <v>141</v>
      </c>
      <c r="C27" s="17">
        <f>(C20+C26+C24)</f>
        <v>0</v>
      </c>
      <c r="D27" s="17">
        <f t="shared" ref="D27" si="28">(D20+D26+D24)</f>
        <v>0</v>
      </c>
      <c r="E27" s="17">
        <f t="shared" ref="E27" si="29">(E20+E26+E24)</f>
        <v>0</v>
      </c>
      <c r="F27" s="17">
        <f t="shared" ref="F27" si="30">(F20+F26+F24)</f>
        <v>0</v>
      </c>
      <c r="G27" s="17">
        <f t="shared" ref="G27" si="31">(G20+G26+G24)</f>
        <v>0</v>
      </c>
      <c r="H27" s="17">
        <f t="shared" ref="H27" si="32">(H20+H26+H24)</f>
        <v>0</v>
      </c>
      <c r="I27" s="17">
        <f t="shared" ref="I27" si="33">(I20+I26+I24)</f>
        <v>0</v>
      </c>
      <c r="J27" s="17">
        <f t="shared" ref="J27" si="34">(J20+J26+J24)</f>
        <v>0</v>
      </c>
      <c r="K27" s="17">
        <f t="shared" ref="K27" si="35">(K20+K26+K24)</f>
        <v>0</v>
      </c>
      <c r="L27" s="17">
        <f t="shared" ref="L27" si="36">(L20+L26+L24)</f>
        <v>0</v>
      </c>
      <c r="M27" s="17">
        <f t="shared" ref="M27" si="37">(M20+M26+M24)</f>
        <v>0</v>
      </c>
      <c r="N27" s="17">
        <f t="shared" ref="N27" si="38">(N20+N26+N24)</f>
        <v>0</v>
      </c>
      <c r="S27" s="16"/>
    </row>
    <row r="29" spans="1:149" x14ac:dyDescent="0.3">
      <c r="B29" s="48" t="s">
        <v>89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</row>
    <row r="30" spans="1:149" x14ac:dyDescent="0.3">
      <c r="B30" s="16" t="s">
        <v>131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</row>
    <row r="31" spans="1:149" x14ac:dyDescent="0.3">
      <c r="B31" s="16" t="s">
        <v>86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</row>
    <row r="32" spans="1:149" x14ac:dyDescent="0.3">
      <c r="B32" s="16" t="s">
        <v>132</v>
      </c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</row>
    <row r="33" spans="2:14" x14ac:dyDescent="0.3">
      <c r="B33" s="16" t="s">
        <v>133</v>
      </c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</row>
    <row r="34" spans="2:14" ht="14.25" customHeight="1" x14ac:dyDescent="0.3">
      <c r="B34" s="16" t="s">
        <v>134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</row>
    <row r="35" spans="2:14" x14ac:dyDescent="0.3">
      <c r="B35" s="16" t="s">
        <v>135</v>
      </c>
      <c r="C35" s="18">
        <f>IF(C30=0,0,C30/0.27)</f>
        <v>0</v>
      </c>
      <c r="D35" s="18">
        <f t="shared" ref="D35:N35" si="39">IF(D30=0,0,D30/0.27)</f>
        <v>0</v>
      </c>
      <c r="E35" s="18">
        <f t="shared" si="39"/>
        <v>0</v>
      </c>
      <c r="F35" s="18">
        <f t="shared" si="39"/>
        <v>0</v>
      </c>
      <c r="G35" s="18">
        <f t="shared" si="39"/>
        <v>0</v>
      </c>
      <c r="H35" s="18">
        <f t="shared" si="39"/>
        <v>0</v>
      </c>
      <c r="I35" s="18">
        <f t="shared" si="39"/>
        <v>0</v>
      </c>
      <c r="J35" s="18">
        <f t="shared" si="39"/>
        <v>0</v>
      </c>
      <c r="K35" s="18">
        <f t="shared" si="39"/>
        <v>0</v>
      </c>
      <c r="L35" s="18">
        <f t="shared" si="39"/>
        <v>0</v>
      </c>
      <c r="M35" s="18">
        <f t="shared" si="39"/>
        <v>0</v>
      </c>
      <c r="N35" s="18">
        <f t="shared" si="39"/>
        <v>0</v>
      </c>
    </row>
    <row r="36" spans="2:14" x14ac:dyDescent="0.3">
      <c r="B36" s="16" t="s">
        <v>87</v>
      </c>
      <c r="C36" s="18">
        <f>IF(C32=0,0,C35/C32)</f>
        <v>0</v>
      </c>
      <c r="D36" s="18">
        <f>IF(D32=0,0,D35/D32)</f>
        <v>0</v>
      </c>
      <c r="E36" s="18">
        <f t="shared" ref="E36:N36" si="40">IF(E32=0,0,E35/E32)</f>
        <v>0</v>
      </c>
      <c r="F36" s="18">
        <f t="shared" si="40"/>
        <v>0</v>
      </c>
      <c r="G36" s="18">
        <f t="shared" si="40"/>
        <v>0</v>
      </c>
      <c r="H36" s="18">
        <f t="shared" si="40"/>
        <v>0</v>
      </c>
      <c r="I36" s="18">
        <f t="shared" si="40"/>
        <v>0</v>
      </c>
      <c r="J36" s="18">
        <f t="shared" si="40"/>
        <v>0</v>
      </c>
      <c r="K36" s="18">
        <f t="shared" si="40"/>
        <v>0</v>
      </c>
      <c r="L36" s="18">
        <f t="shared" si="40"/>
        <v>0</v>
      </c>
      <c r="M36" s="18">
        <f t="shared" si="40"/>
        <v>0</v>
      </c>
      <c r="N36" s="18">
        <f t="shared" si="40"/>
        <v>0</v>
      </c>
    </row>
    <row r="37" spans="2:14" x14ac:dyDescent="0.3">
      <c r="B37" s="16" t="s">
        <v>85</v>
      </c>
      <c r="C37" s="18">
        <f>IF(C33=0,0,C36/C33)</f>
        <v>0</v>
      </c>
      <c r="D37" s="18">
        <f t="shared" ref="D37:N37" si="41">IF(D33=0,0,D36/D33)</f>
        <v>0</v>
      </c>
      <c r="E37" s="18">
        <f t="shared" si="41"/>
        <v>0</v>
      </c>
      <c r="F37" s="18">
        <f>IF(F33=0,0,F36/F33)</f>
        <v>0</v>
      </c>
      <c r="G37" s="18">
        <f t="shared" si="41"/>
        <v>0</v>
      </c>
      <c r="H37" s="18">
        <f t="shared" si="41"/>
        <v>0</v>
      </c>
      <c r="I37" s="18">
        <f t="shared" si="41"/>
        <v>0</v>
      </c>
      <c r="J37" s="18">
        <f t="shared" si="41"/>
        <v>0</v>
      </c>
      <c r="K37" s="18">
        <f t="shared" si="41"/>
        <v>0</v>
      </c>
      <c r="L37" s="18">
        <f t="shared" si="41"/>
        <v>0</v>
      </c>
      <c r="M37" s="18">
        <f t="shared" si="41"/>
        <v>0</v>
      </c>
      <c r="N37" s="18">
        <f t="shared" si="41"/>
        <v>0</v>
      </c>
    </row>
    <row r="38" spans="2:14" x14ac:dyDescent="0.3">
      <c r="B38" s="16" t="s">
        <v>84</v>
      </c>
      <c r="C38" s="30">
        <f t="shared" ref="C38:N38" si="42">C36*C34</f>
        <v>0</v>
      </c>
      <c r="D38" s="30">
        <f t="shared" si="42"/>
        <v>0</v>
      </c>
      <c r="E38" s="30">
        <f t="shared" si="42"/>
        <v>0</v>
      </c>
      <c r="F38" s="30">
        <f t="shared" si="42"/>
        <v>0</v>
      </c>
      <c r="G38" s="30">
        <f t="shared" si="42"/>
        <v>0</v>
      </c>
      <c r="H38" s="30">
        <f t="shared" si="42"/>
        <v>0</v>
      </c>
      <c r="I38" s="30">
        <f t="shared" si="42"/>
        <v>0</v>
      </c>
      <c r="J38" s="30">
        <f t="shared" si="42"/>
        <v>0</v>
      </c>
      <c r="K38" s="30">
        <f t="shared" si="42"/>
        <v>0</v>
      </c>
      <c r="L38" s="30">
        <f t="shared" si="42"/>
        <v>0</v>
      </c>
      <c r="M38" s="30">
        <f t="shared" si="42"/>
        <v>0</v>
      </c>
      <c r="N38" s="30">
        <f t="shared" si="42"/>
        <v>0</v>
      </c>
    </row>
    <row r="39" spans="2:14" x14ac:dyDescent="0.3">
      <c r="B39" s="16" t="s">
        <v>139</v>
      </c>
      <c r="C39" s="17">
        <f t="shared" ref="C39:N39" si="43">IF(C30=0,0,C38/C30)</f>
        <v>0</v>
      </c>
      <c r="D39" s="17">
        <f t="shared" si="43"/>
        <v>0</v>
      </c>
      <c r="E39" s="17">
        <f t="shared" si="43"/>
        <v>0</v>
      </c>
      <c r="F39" s="17">
        <f t="shared" si="43"/>
        <v>0</v>
      </c>
      <c r="G39" s="17">
        <f t="shared" si="43"/>
        <v>0</v>
      </c>
      <c r="H39" s="17">
        <f t="shared" si="43"/>
        <v>0</v>
      </c>
      <c r="I39" s="17">
        <f t="shared" si="43"/>
        <v>0</v>
      </c>
      <c r="J39" s="17">
        <f t="shared" si="43"/>
        <v>0</v>
      </c>
      <c r="K39" s="17">
        <f t="shared" si="43"/>
        <v>0</v>
      </c>
      <c r="L39" s="17">
        <f t="shared" si="43"/>
        <v>0</v>
      </c>
      <c r="M39" s="17">
        <f t="shared" si="43"/>
        <v>0</v>
      </c>
      <c r="N39" s="17">
        <f t="shared" si="43"/>
        <v>0</v>
      </c>
    </row>
    <row r="40" spans="2:14" x14ac:dyDescent="0.3">
      <c r="B40" s="16" t="s">
        <v>140</v>
      </c>
      <c r="C40" s="17">
        <f>IF(C35=0,0,C38/C35)</f>
        <v>0</v>
      </c>
      <c r="D40" s="17">
        <f t="shared" ref="D40:N40" si="44">IF(D35=0,0,D38/D35)</f>
        <v>0</v>
      </c>
      <c r="E40" s="17">
        <f t="shared" si="44"/>
        <v>0</v>
      </c>
      <c r="F40" s="17">
        <f t="shared" si="44"/>
        <v>0</v>
      </c>
      <c r="G40" s="17">
        <f t="shared" si="44"/>
        <v>0</v>
      </c>
      <c r="H40" s="17">
        <f t="shared" si="44"/>
        <v>0</v>
      </c>
      <c r="I40" s="17">
        <f t="shared" si="44"/>
        <v>0</v>
      </c>
      <c r="J40" s="17">
        <f t="shared" si="44"/>
        <v>0</v>
      </c>
      <c r="K40" s="17">
        <f t="shared" si="44"/>
        <v>0</v>
      </c>
      <c r="L40" s="17">
        <f t="shared" si="44"/>
        <v>0</v>
      </c>
      <c r="M40" s="17">
        <f t="shared" si="44"/>
        <v>0</v>
      </c>
      <c r="N40" s="17">
        <f t="shared" si="44"/>
        <v>0</v>
      </c>
    </row>
    <row r="41" spans="2:14" x14ac:dyDescent="0.3">
      <c r="B41" s="16" t="s">
        <v>137</v>
      </c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2:14" x14ac:dyDescent="0.3">
      <c r="B42" s="16" t="s">
        <v>138</v>
      </c>
      <c r="C42" s="17">
        <f>C38*C41</f>
        <v>0</v>
      </c>
      <c r="D42" s="17">
        <f t="shared" ref="D42" si="45">D38*D41</f>
        <v>0</v>
      </c>
      <c r="E42" s="17">
        <f t="shared" ref="E42" si="46">E38*E41</f>
        <v>0</v>
      </c>
      <c r="F42" s="17">
        <f t="shared" ref="F42" si="47">F38*F41</f>
        <v>0</v>
      </c>
      <c r="G42" s="17">
        <f t="shared" ref="G42" si="48">G38*G41</f>
        <v>0</v>
      </c>
      <c r="H42" s="17">
        <f t="shared" ref="H42" si="49">H38*H41</f>
        <v>0</v>
      </c>
      <c r="I42" s="17">
        <f t="shared" ref="I42" si="50">I38*I41</f>
        <v>0</v>
      </c>
      <c r="J42" s="17">
        <f t="shared" ref="J42" si="51">J38*J41</f>
        <v>0</v>
      </c>
      <c r="K42" s="17">
        <f t="shared" ref="K42" si="52">K38*K41</f>
        <v>0</v>
      </c>
      <c r="L42" s="17">
        <f t="shared" ref="L42" si="53">L38*L41</f>
        <v>0</v>
      </c>
      <c r="M42" s="17">
        <f t="shared" ref="M42" si="54">M38*M41</f>
        <v>0</v>
      </c>
      <c r="N42" s="17">
        <f t="shared" ref="N42" si="55">N38*N41</f>
        <v>0</v>
      </c>
    </row>
    <row r="43" spans="2:14" x14ac:dyDescent="0.3">
      <c r="B43" s="16" t="s">
        <v>88</v>
      </c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</row>
    <row r="44" spans="2:14" x14ac:dyDescent="0.3">
      <c r="B44" s="16" t="s">
        <v>136</v>
      </c>
      <c r="C44" s="17">
        <f>C38*C43</f>
        <v>0</v>
      </c>
      <c r="D44" s="17">
        <f t="shared" ref="D44" si="56">D38*D43</f>
        <v>0</v>
      </c>
      <c r="E44" s="17">
        <f t="shared" ref="E44" si="57">E38*E43</f>
        <v>0</v>
      </c>
      <c r="F44" s="17">
        <f t="shared" ref="F44" si="58">F38*F43</f>
        <v>0</v>
      </c>
      <c r="G44" s="17">
        <f t="shared" ref="G44" si="59">G38*G43</f>
        <v>0</v>
      </c>
      <c r="H44" s="17">
        <f t="shared" ref="H44" si="60">H38*H43</f>
        <v>0</v>
      </c>
      <c r="I44" s="17">
        <f t="shared" ref="I44" si="61">I38*I43</f>
        <v>0</v>
      </c>
      <c r="J44" s="17">
        <f t="shared" ref="J44" si="62">J38*J43</f>
        <v>0</v>
      </c>
      <c r="K44" s="17">
        <f t="shared" ref="K44" si="63">K38*K43</f>
        <v>0</v>
      </c>
      <c r="L44" s="17">
        <f t="shared" ref="L44" si="64">L38*L43</f>
        <v>0</v>
      </c>
      <c r="M44" s="17">
        <f t="shared" ref="M44" si="65">M38*M43</f>
        <v>0</v>
      </c>
      <c r="N44" s="17">
        <f t="shared" ref="N44" si="66">N38*N43</f>
        <v>0</v>
      </c>
    </row>
    <row r="45" spans="2:14" x14ac:dyDescent="0.3">
      <c r="B45" s="32" t="s">
        <v>141</v>
      </c>
      <c r="C45" s="17">
        <f>(C38+C44+C42)</f>
        <v>0</v>
      </c>
      <c r="D45" s="17">
        <f t="shared" ref="D45" si="67">(D38+D44+D42)</f>
        <v>0</v>
      </c>
      <c r="E45" s="17">
        <f t="shared" ref="E45" si="68">(E38+E44+E42)</f>
        <v>0</v>
      </c>
      <c r="F45" s="17">
        <f t="shared" ref="F45" si="69">(F38+F44+F42)</f>
        <v>0</v>
      </c>
      <c r="G45" s="17">
        <f t="shared" ref="G45" si="70">(G38+G44+G42)</f>
        <v>0</v>
      </c>
      <c r="H45" s="17">
        <f t="shared" ref="H45" si="71">(H38+H44+H42)</f>
        <v>0</v>
      </c>
      <c r="I45" s="17">
        <f t="shared" ref="I45" si="72">(I38+I44+I42)</f>
        <v>0</v>
      </c>
      <c r="J45" s="17">
        <f t="shared" ref="J45" si="73">(J38+J44+J42)</f>
        <v>0</v>
      </c>
      <c r="K45" s="17">
        <f t="shared" ref="K45" si="74">(K38+K44+K42)</f>
        <v>0</v>
      </c>
      <c r="L45" s="17">
        <f t="shared" ref="L45" si="75">(L38+L44+L42)</f>
        <v>0</v>
      </c>
      <c r="M45" s="17">
        <f t="shared" ref="M45" si="76">(M38+M44+M42)</f>
        <v>0</v>
      </c>
      <c r="N45" s="17">
        <f t="shared" ref="N45" si="77">(N38+N44+N42)</f>
        <v>0</v>
      </c>
    </row>
    <row r="47" spans="2:14" x14ac:dyDescent="0.3">
      <c r="B47" s="50" t="s">
        <v>90</v>
      </c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</row>
    <row r="48" spans="2:14" x14ac:dyDescent="0.3">
      <c r="B48" s="16" t="s">
        <v>131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</row>
    <row r="49" spans="2:14" x14ac:dyDescent="0.3">
      <c r="B49" s="16" t="s">
        <v>86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</row>
    <row r="50" spans="2:14" x14ac:dyDescent="0.3">
      <c r="B50" s="16" t="s">
        <v>132</v>
      </c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</row>
    <row r="51" spans="2:14" x14ac:dyDescent="0.3">
      <c r="B51" s="16" t="s">
        <v>133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</row>
    <row r="52" spans="2:14" x14ac:dyDescent="0.3">
      <c r="B52" s="16" t="s">
        <v>134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</row>
    <row r="53" spans="2:14" x14ac:dyDescent="0.3">
      <c r="B53" s="16" t="s">
        <v>135</v>
      </c>
      <c r="C53" s="18">
        <f>IF(C48=0,0,C48/0.27)</f>
        <v>0</v>
      </c>
      <c r="D53" s="18">
        <f t="shared" ref="D53:N53" si="78">IF(D48=0,0,D48/0.27)</f>
        <v>0</v>
      </c>
      <c r="E53" s="18">
        <f t="shared" si="78"/>
        <v>0</v>
      </c>
      <c r="F53" s="18">
        <f t="shared" si="78"/>
        <v>0</v>
      </c>
      <c r="G53" s="18">
        <f t="shared" si="78"/>
        <v>0</v>
      </c>
      <c r="H53" s="18">
        <f t="shared" si="78"/>
        <v>0</v>
      </c>
      <c r="I53" s="18">
        <f t="shared" si="78"/>
        <v>0</v>
      </c>
      <c r="J53" s="18">
        <f t="shared" si="78"/>
        <v>0</v>
      </c>
      <c r="K53" s="18">
        <f t="shared" si="78"/>
        <v>0</v>
      </c>
      <c r="L53" s="18">
        <f t="shared" si="78"/>
        <v>0</v>
      </c>
      <c r="M53" s="18">
        <f t="shared" si="78"/>
        <v>0</v>
      </c>
      <c r="N53" s="18">
        <f t="shared" si="78"/>
        <v>0</v>
      </c>
    </row>
    <row r="54" spans="2:14" x14ac:dyDescent="0.3">
      <c r="B54" s="16" t="s">
        <v>87</v>
      </c>
      <c r="C54" s="18">
        <f>IF(C50=0,0,C53/C50)</f>
        <v>0</v>
      </c>
      <c r="D54" s="18">
        <f t="shared" ref="D54:N54" si="79">IF(D50=0,0,D53/D50)</f>
        <v>0</v>
      </c>
      <c r="E54" s="18">
        <f t="shared" si="79"/>
        <v>0</v>
      </c>
      <c r="F54" s="18">
        <f t="shared" si="79"/>
        <v>0</v>
      </c>
      <c r="G54" s="18">
        <f>IF(G50=0,0,G53/G50)</f>
        <v>0</v>
      </c>
      <c r="H54" s="18">
        <f t="shared" si="79"/>
        <v>0</v>
      </c>
      <c r="I54" s="18">
        <f t="shared" si="79"/>
        <v>0</v>
      </c>
      <c r="J54" s="18">
        <f t="shared" si="79"/>
        <v>0</v>
      </c>
      <c r="K54" s="18">
        <f t="shared" si="79"/>
        <v>0</v>
      </c>
      <c r="L54" s="18">
        <f t="shared" si="79"/>
        <v>0</v>
      </c>
      <c r="M54" s="18">
        <f t="shared" si="79"/>
        <v>0</v>
      </c>
      <c r="N54" s="18">
        <f t="shared" si="79"/>
        <v>0</v>
      </c>
    </row>
    <row r="55" spans="2:14" x14ac:dyDescent="0.3">
      <c r="B55" s="16" t="s">
        <v>85</v>
      </c>
      <c r="C55" s="18">
        <f>IF(C51=0,0,C54/C51)</f>
        <v>0</v>
      </c>
      <c r="D55" s="18">
        <f>IF(D51=0,0,D54/D51)</f>
        <v>0</v>
      </c>
      <c r="E55" s="18">
        <f t="shared" ref="E55:N55" si="80">IF(E51=0,0,E54/E51)</f>
        <v>0</v>
      </c>
      <c r="F55" s="18">
        <f t="shared" si="80"/>
        <v>0</v>
      </c>
      <c r="G55" s="18">
        <f t="shared" si="80"/>
        <v>0</v>
      </c>
      <c r="H55" s="18">
        <f t="shared" si="80"/>
        <v>0</v>
      </c>
      <c r="I55" s="18">
        <f t="shared" si="80"/>
        <v>0</v>
      </c>
      <c r="J55" s="18">
        <f t="shared" si="80"/>
        <v>0</v>
      </c>
      <c r="K55" s="18">
        <f t="shared" si="80"/>
        <v>0</v>
      </c>
      <c r="L55" s="18">
        <f t="shared" si="80"/>
        <v>0</v>
      </c>
      <c r="M55" s="18">
        <f t="shared" si="80"/>
        <v>0</v>
      </c>
      <c r="N55" s="18">
        <f t="shared" si="80"/>
        <v>0</v>
      </c>
    </row>
    <row r="56" spans="2:14" x14ac:dyDescent="0.3">
      <c r="B56" s="16" t="s">
        <v>84</v>
      </c>
      <c r="C56" s="30">
        <f t="shared" ref="C56:N56" si="81">C54*C52</f>
        <v>0</v>
      </c>
      <c r="D56" s="30">
        <f t="shared" si="81"/>
        <v>0</v>
      </c>
      <c r="E56" s="30">
        <f t="shared" si="81"/>
        <v>0</v>
      </c>
      <c r="F56" s="30">
        <f t="shared" si="81"/>
        <v>0</v>
      </c>
      <c r="G56" s="30">
        <f t="shared" si="81"/>
        <v>0</v>
      </c>
      <c r="H56" s="30">
        <f t="shared" si="81"/>
        <v>0</v>
      </c>
      <c r="I56" s="30">
        <f t="shared" si="81"/>
        <v>0</v>
      </c>
      <c r="J56" s="30">
        <f t="shared" si="81"/>
        <v>0</v>
      </c>
      <c r="K56" s="30">
        <f t="shared" si="81"/>
        <v>0</v>
      </c>
      <c r="L56" s="30">
        <f t="shared" si="81"/>
        <v>0</v>
      </c>
      <c r="M56" s="30">
        <f t="shared" si="81"/>
        <v>0</v>
      </c>
      <c r="N56" s="30">
        <f t="shared" si="81"/>
        <v>0</v>
      </c>
    </row>
    <row r="57" spans="2:14" x14ac:dyDescent="0.3">
      <c r="B57" s="16" t="s">
        <v>139</v>
      </c>
      <c r="C57" s="17">
        <f t="shared" ref="C57:N57" si="82">IF(C48=0,0,C56/C48)</f>
        <v>0</v>
      </c>
      <c r="D57" s="17">
        <f t="shared" si="82"/>
        <v>0</v>
      </c>
      <c r="E57" s="17">
        <f t="shared" si="82"/>
        <v>0</v>
      </c>
      <c r="F57" s="17">
        <f t="shared" si="82"/>
        <v>0</v>
      </c>
      <c r="G57" s="17">
        <f t="shared" si="82"/>
        <v>0</v>
      </c>
      <c r="H57" s="17">
        <f t="shared" si="82"/>
        <v>0</v>
      </c>
      <c r="I57" s="17">
        <f t="shared" si="82"/>
        <v>0</v>
      </c>
      <c r="J57" s="17">
        <f t="shared" si="82"/>
        <v>0</v>
      </c>
      <c r="K57" s="17">
        <f t="shared" si="82"/>
        <v>0</v>
      </c>
      <c r="L57" s="17">
        <f t="shared" si="82"/>
        <v>0</v>
      </c>
      <c r="M57" s="17">
        <f t="shared" si="82"/>
        <v>0</v>
      </c>
      <c r="N57" s="17">
        <f t="shared" si="82"/>
        <v>0</v>
      </c>
    </row>
    <row r="58" spans="2:14" x14ac:dyDescent="0.3">
      <c r="B58" s="16" t="s">
        <v>140</v>
      </c>
      <c r="C58" s="17">
        <f>IF(C53=0,0,C56/C53)</f>
        <v>0</v>
      </c>
      <c r="D58" s="17">
        <f t="shared" ref="D58:N58" si="83">IF(D53=0,0,D56/D53)</f>
        <v>0</v>
      </c>
      <c r="E58" s="17">
        <f t="shared" si="83"/>
        <v>0</v>
      </c>
      <c r="F58" s="17">
        <f t="shared" si="83"/>
        <v>0</v>
      </c>
      <c r="G58" s="17">
        <f t="shared" si="83"/>
        <v>0</v>
      </c>
      <c r="H58" s="17">
        <f t="shared" si="83"/>
        <v>0</v>
      </c>
      <c r="I58" s="17">
        <f t="shared" si="83"/>
        <v>0</v>
      </c>
      <c r="J58" s="17">
        <f t="shared" si="83"/>
        <v>0</v>
      </c>
      <c r="K58" s="17">
        <f t="shared" si="83"/>
        <v>0</v>
      </c>
      <c r="L58" s="17">
        <f t="shared" si="83"/>
        <v>0</v>
      </c>
      <c r="M58" s="17">
        <f t="shared" si="83"/>
        <v>0</v>
      </c>
      <c r="N58" s="17">
        <f t="shared" si="83"/>
        <v>0</v>
      </c>
    </row>
    <row r="59" spans="2:14" x14ac:dyDescent="0.3">
      <c r="B59" s="16" t="s">
        <v>137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</row>
    <row r="60" spans="2:14" x14ac:dyDescent="0.3">
      <c r="B60" s="16" t="s">
        <v>138</v>
      </c>
      <c r="C60" s="17">
        <f>C56*C59</f>
        <v>0</v>
      </c>
      <c r="D60" s="17">
        <f t="shared" ref="D60" si="84">D56*D59</f>
        <v>0</v>
      </c>
      <c r="E60" s="17">
        <f t="shared" ref="E60" si="85">E56*E59</f>
        <v>0</v>
      </c>
      <c r="F60" s="17">
        <f t="shared" ref="F60" si="86">F56*F59</f>
        <v>0</v>
      </c>
      <c r="G60" s="17">
        <f t="shared" ref="G60" si="87">G56*G59</f>
        <v>0</v>
      </c>
      <c r="H60" s="17">
        <f t="shared" ref="H60" si="88">H56*H59</f>
        <v>0</v>
      </c>
      <c r="I60" s="17">
        <f t="shared" ref="I60" si="89">I56*I59</f>
        <v>0</v>
      </c>
      <c r="J60" s="17">
        <f t="shared" ref="J60" si="90">J56*J59</f>
        <v>0</v>
      </c>
      <c r="K60" s="17">
        <f t="shared" ref="K60" si="91">K56*K59</f>
        <v>0</v>
      </c>
      <c r="L60" s="17">
        <f t="shared" ref="L60" si="92">L56*L59</f>
        <v>0</v>
      </c>
      <c r="M60" s="17">
        <f t="shared" ref="M60" si="93">M56*M59</f>
        <v>0</v>
      </c>
      <c r="N60" s="17">
        <f t="shared" ref="N60" si="94">N56*N59</f>
        <v>0</v>
      </c>
    </row>
    <row r="61" spans="2:14" x14ac:dyDescent="0.3">
      <c r="B61" s="16" t="s">
        <v>88</v>
      </c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</row>
    <row r="62" spans="2:14" x14ac:dyDescent="0.3">
      <c r="B62" s="16" t="s">
        <v>136</v>
      </c>
      <c r="C62" s="17">
        <f>C56*C61</f>
        <v>0</v>
      </c>
      <c r="D62" s="17">
        <f t="shared" ref="D62" si="95">D56*D61</f>
        <v>0</v>
      </c>
      <c r="E62" s="17">
        <f t="shared" ref="E62" si="96">E56*E61</f>
        <v>0</v>
      </c>
      <c r="F62" s="17">
        <f t="shared" ref="F62" si="97">F56*F61</f>
        <v>0</v>
      </c>
      <c r="G62" s="17">
        <f t="shared" ref="G62" si="98">G56*G61</f>
        <v>0</v>
      </c>
      <c r="H62" s="17">
        <f t="shared" ref="H62" si="99">H56*H61</f>
        <v>0</v>
      </c>
      <c r="I62" s="17">
        <f t="shared" ref="I62" si="100">I56*I61</f>
        <v>0</v>
      </c>
      <c r="J62" s="17">
        <f t="shared" ref="J62" si="101">J56*J61</f>
        <v>0</v>
      </c>
      <c r="K62" s="17">
        <f t="shared" ref="K62" si="102">K56*K61</f>
        <v>0</v>
      </c>
      <c r="L62" s="17">
        <f t="shared" ref="L62" si="103">L56*L61</f>
        <v>0</v>
      </c>
      <c r="M62" s="17">
        <f t="shared" ref="M62" si="104">M56*M61</f>
        <v>0</v>
      </c>
      <c r="N62" s="17">
        <f t="shared" ref="N62" si="105">N56*N61</f>
        <v>0</v>
      </c>
    </row>
    <row r="63" spans="2:14" x14ac:dyDescent="0.3">
      <c r="B63" s="32" t="s">
        <v>141</v>
      </c>
      <c r="C63" s="17">
        <f>(C56+C62+C60)</f>
        <v>0</v>
      </c>
      <c r="D63" s="17">
        <f t="shared" ref="D63" si="106">(D56+D62+D60)</f>
        <v>0</v>
      </c>
      <c r="E63" s="17">
        <f t="shared" ref="E63" si="107">(E56+E62+E60)</f>
        <v>0</v>
      </c>
      <c r="F63" s="17">
        <f t="shared" ref="F63" si="108">(F56+F62+F60)</f>
        <v>0</v>
      </c>
      <c r="G63" s="17">
        <f t="shared" ref="G63" si="109">(G56+G62+G60)</f>
        <v>0</v>
      </c>
      <c r="H63" s="17">
        <f t="shared" ref="H63" si="110">(H56+H62+H60)</f>
        <v>0</v>
      </c>
      <c r="I63" s="17">
        <f t="shared" ref="I63" si="111">(I56+I62+I60)</f>
        <v>0</v>
      </c>
      <c r="J63" s="17">
        <f t="shared" ref="J63" si="112">(J56+J62+J60)</f>
        <v>0</v>
      </c>
      <c r="K63" s="17">
        <f t="shared" ref="K63" si="113">(K56+K62+K60)</f>
        <v>0</v>
      </c>
      <c r="L63" s="17">
        <f t="shared" ref="L63" si="114">(L56+L62+L60)</f>
        <v>0</v>
      </c>
      <c r="M63" s="17">
        <f t="shared" ref="M63" si="115">(M56+M62+M60)</f>
        <v>0</v>
      </c>
      <c r="N63" s="17">
        <f t="shared" ref="N63" si="116">(N56+N62+N60)</f>
        <v>0</v>
      </c>
    </row>
    <row r="65" spans="2:14" x14ac:dyDescent="0.3">
      <c r="B65" s="48" t="s">
        <v>91</v>
      </c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</row>
    <row r="66" spans="2:14" x14ac:dyDescent="0.3">
      <c r="B66" s="16" t="s">
        <v>131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</row>
    <row r="67" spans="2:14" x14ac:dyDescent="0.3">
      <c r="B67" s="16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</row>
    <row r="68" spans="2:14" x14ac:dyDescent="0.3">
      <c r="B68" s="16" t="s">
        <v>132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</row>
    <row r="69" spans="2:14" x14ac:dyDescent="0.3">
      <c r="B69" s="16" t="s">
        <v>133</v>
      </c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</row>
    <row r="70" spans="2:14" x14ac:dyDescent="0.3">
      <c r="B70" s="16" t="s">
        <v>134</v>
      </c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</row>
    <row r="71" spans="2:14" x14ac:dyDescent="0.3">
      <c r="B71" s="16" t="s">
        <v>135</v>
      </c>
      <c r="C71" s="18">
        <f>IF(C66=0,0,C66/0.27)</f>
        <v>0</v>
      </c>
      <c r="D71" s="18">
        <f t="shared" ref="D71:N71" si="117">IF(D66=0,0,D66/0.27)</f>
        <v>0</v>
      </c>
      <c r="E71" s="18">
        <f t="shared" si="117"/>
        <v>0</v>
      </c>
      <c r="F71" s="18">
        <f t="shared" si="117"/>
        <v>0</v>
      </c>
      <c r="G71" s="18">
        <f t="shared" si="117"/>
        <v>0</v>
      </c>
      <c r="H71" s="18">
        <f t="shared" si="117"/>
        <v>0</v>
      </c>
      <c r="I71" s="18">
        <f t="shared" si="117"/>
        <v>0</v>
      </c>
      <c r="J71" s="18">
        <f t="shared" si="117"/>
        <v>0</v>
      </c>
      <c r="K71" s="18">
        <f t="shared" si="117"/>
        <v>0</v>
      </c>
      <c r="L71" s="18">
        <f t="shared" si="117"/>
        <v>0</v>
      </c>
      <c r="M71" s="18">
        <f t="shared" si="117"/>
        <v>0</v>
      </c>
      <c r="N71" s="18">
        <f t="shared" si="117"/>
        <v>0</v>
      </c>
    </row>
    <row r="72" spans="2:14" x14ac:dyDescent="0.3">
      <c r="B72" s="16" t="s">
        <v>87</v>
      </c>
      <c r="C72" s="18">
        <f>IF(C68=0,0,C71/C68)</f>
        <v>0</v>
      </c>
      <c r="D72" s="18">
        <f t="shared" ref="D72:N72" si="118">IF(D68=0,0,D71/D68)</f>
        <v>0</v>
      </c>
      <c r="E72" s="18">
        <f t="shared" si="118"/>
        <v>0</v>
      </c>
      <c r="F72" s="18">
        <f t="shared" si="118"/>
        <v>0</v>
      </c>
      <c r="G72" s="18">
        <f t="shared" si="118"/>
        <v>0</v>
      </c>
      <c r="H72" s="18">
        <f t="shared" si="118"/>
        <v>0</v>
      </c>
      <c r="I72" s="18">
        <f t="shared" si="118"/>
        <v>0</v>
      </c>
      <c r="J72" s="18">
        <f t="shared" si="118"/>
        <v>0</v>
      </c>
      <c r="K72" s="18">
        <f t="shared" si="118"/>
        <v>0</v>
      </c>
      <c r="L72" s="18">
        <f t="shared" si="118"/>
        <v>0</v>
      </c>
      <c r="M72" s="18">
        <f t="shared" si="118"/>
        <v>0</v>
      </c>
      <c r="N72" s="18">
        <f t="shared" si="118"/>
        <v>0</v>
      </c>
    </row>
    <row r="73" spans="2:14" x14ac:dyDescent="0.3">
      <c r="B73" s="16" t="s">
        <v>85</v>
      </c>
      <c r="C73" s="18">
        <f>IF(C69=0,0,C72/C69)</f>
        <v>0</v>
      </c>
      <c r="D73" s="18">
        <f>IF(D69=0,0,D72/D69)</f>
        <v>0</v>
      </c>
      <c r="E73" s="18">
        <f t="shared" ref="E73:N73" si="119">IF(E69=0,0,E72/E69)</f>
        <v>0</v>
      </c>
      <c r="F73" s="18">
        <f t="shared" si="119"/>
        <v>0</v>
      </c>
      <c r="G73" s="18">
        <f t="shared" si="119"/>
        <v>0</v>
      </c>
      <c r="H73" s="18">
        <f t="shared" si="119"/>
        <v>0</v>
      </c>
      <c r="I73" s="18">
        <f t="shared" si="119"/>
        <v>0</v>
      </c>
      <c r="J73" s="18">
        <f t="shared" si="119"/>
        <v>0</v>
      </c>
      <c r="K73" s="18">
        <f t="shared" si="119"/>
        <v>0</v>
      </c>
      <c r="L73" s="18">
        <f t="shared" si="119"/>
        <v>0</v>
      </c>
      <c r="M73" s="18">
        <f t="shared" si="119"/>
        <v>0</v>
      </c>
      <c r="N73" s="18">
        <f t="shared" si="119"/>
        <v>0</v>
      </c>
    </row>
    <row r="74" spans="2:14" x14ac:dyDescent="0.3">
      <c r="B74" s="16" t="s">
        <v>84</v>
      </c>
      <c r="C74" s="30">
        <f t="shared" ref="C74:N74" si="120">C72*C70</f>
        <v>0</v>
      </c>
      <c r="D74" s="30">
        <f t="shared" si="120"/>
        <v>0</v>
      </c>
      <c r="E74" s="30">
        <f t="shared" si="120"/>
        <v>0</v>
      </c>
      <c r="F74" s="30">
        <f t="shared" si="120"/>
        <v>0</v>
      </c>
      <c r="G74" s="30">
        <f t="shared" si="120"/>
        <v>0</v>
      </c>
      <c r="H74" s="30">
        <f t="shared" si="120"/>
        <v>0</v>
      </c>
      <c r="I74" s="30">
        <f t="shared" si="120"/>
        <v>0</v>
      </c>
      <c r="J74" s="30">
        <f t="shared" si="120"/>
        <v>0</v>
      </c>
      <c r="K74" s="30">
        <f t="shared" si="120"/>
        <v>0</v>
      </c>
      <c r="L74" s="30">
        <f t="shared" si="120"/>
        <v>0</v>
      </c>
      <c r="M74" s="30">
        <f t="shared" si="120"/>
        <v>0</v>
      </c>
      <c r="N74" s="30">
        <f t="shared" si="120"/>
        <v>0</v>
      </c>
    </row>
    <row r="75" spans="2:14" x14ac:dyDescent="0.3">
      <c r="B75" s="16" t="s">
        <v>139</v>
      </c>
      <c r="C75" s="17">
        <f t="shared" ref="C75:N75" si="121">IF(C66=0,0,C74/C66)</f>
        <v>0</v>
      </c>
      <c r="D75" s="17">
        <f t="shared" si="121"/>
        <v>0</v>
      </c>
      <c r="E75" s="17">
        <f t="shared" si="121"/>
        <v>0</v>
      </c>
      <c r="F75" s="17">
        <f t="shared" si="121"/>
        <v>0</v>
      </c>
      <c r="G75" s="17">
        <f t="shared" si="121"/>
        <v>0</v>
      </c>
      <c r="H75" s="17">
        <f t="shared" si="121"/>
        <v>0</v>
      </c>
      <c r="I75" s="17">
        <f t="shared" si="121"/>
        <v>0</v>
      </c>
      <c r="J75" s="17">
        <f t="shared" si="121"/>
        <v>0</v>
      </c>
      <c r="K75" s="17">
        <f t="shared" si="121"/>
        <v>0</v>
      </c>
      <c r="L75" s="17">
        <f t="shared" si="121"/>
        <v>0</v>
      </c>
      <c r="M75" s="17">
        <f t="shared" si="121"/>
        <v>0</v>
      </c>
      <c r="N75" s="17">
        <f t="shared" si="121"/>
        <v>0</v>
      </c>
    </row>
    <row r="76" spans="2:14" x14ac:dyDescent="0.3">
      <c r="B76" s="16" t="s">
        <v>140</v>
      </c>
      <c r="C76" s="17">
        <f>IF(C71=0,0,C74/C71)</f>
        <v>0</v>
      </c>
      <c r="D76" s="17">
        <f t="shared" ref="D76:N76" si="122">IF(D71=0,0,D74/D71)</f>
        <v>0</v>
      </c>
      <c r="E76" s="17">
        <f t="shared" si="122"/>
        <v>0</v>
      </c>
      <c r="F76" s="17">
        <f t="shared" si="122"/>
        <v>0</v>
      </c>
      <c r="G76" s="17">
        <f t="shared" si="122"/>
        <v>0</v>
      </c>
      <c r="H76" s="17">
        <f t="shared" si="122"/>
        <v>0</v>
      </c>
      <c r="I76" s="17">
        <f t="shared" si="122"/>
        <v>0</v>
      </c>
      <c r="J76" s="17">
        <f t="shared" si="122"/>
        <v>0</v>
      </c>
      <c r="K76" s="17">
        <f t="shared" si="122"/>
        <v>0</v>
      </c>
      <c r="L76" s="17">
        <f t="shared" si="122"/>
        <v>0</v>
      </c>
      <c r="M76" s="17">
        <f t="shared" si="122"/>
        <v>0</v>
      </c>
      <c r="N76" s="17">
        <f t="shared" si="122"/>
        <v>0</v>
      </c>
    </row>
    <row r="77" spans="2:14" x14ac:dyDescent="0.3">
      <c r="B77" s="16" t="s">
        <v>137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</row>
    <row r="78" spans="2:14" x14ac:dyDescent="0.3">
      <c r="B78" s="16" t="s">
        <v>138</v>
      </c>
      <c r="C78" s="17">
        <f>C74*C77</f>
        <v>0</v>
      </c>
      <c r="D78" s="17">
        <f t="shared" ref="D78" si="123">D74*D77</f>
        <v>0</v>
      </c>
      <c r="E78" s="17">
        <f t="shared" ref="E78" si="124">E74*E77</f>
        <v>0</v>
      </c>
      <c r="F78" s="17">
        <f t="shared" ref="F78" si="125">F74*F77</f>
        <v>0</v>
      </c>
      <c r="G78" s="17">
        <f t="shared" ref="G78" si="126">G74*G77</f>
        <v>0</v>
      </c>
      <c r="H78" s="17">
        <f t="shared" ref="H78" si="127">H74*H77</f>
        <v>0</v>
      </c>
      <c r="I78" s="17">
        <f t="shared" ref="I78" si="128">I74*I77</f>
        <v>0</v>
      </c>
      <c r="J78" s="17">
        <f t="shared" ref="J78" si="129">J74*J77</f>
        <v>0</v>
      </c>
      <c r="K78" s="17">
        <f t="shared" ref="K78" si="130">K74*K77</f>
        <v>0</v>
      </c>
      <c r="L78" s="17">
        <f t="shared" ref="L78" si="131">L74*L77</f>
        <v>0</v>
      </c>
      <c r="M78" s="17">
        <f t="shared" ref="M78" si="132">M74*M77</f>
        <v>0</v>
      </c>
      <c r="N78" s="17">
        <f t="shared" ref="N78" si="133">N74*N77</f>
        <v>0</v>
      </c>
    </row>
    <row r="79" spans="2:14" x14ac:dyDescent="0.3">
      <c r="B79" s="16" t="s">
        <v>88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</row>
    <row r="80" spans="2:14" x14ac:dyDescent="0.3">
      <c r="B80" s="16" t="s">
        <v>136</v>
      </c>
      <c r="C80" s="17">
        <f>C74*C79</f>
        <v>0</v>
      </c>
      <c r="D80" s="17">
        <f t="shared" ref="D80" si="134">D74*D79</f>
        <v>0</v>
      </c>
      <c r="E80" s="17">
        <f t="shared" ref="E80" si="135">E74*E79</f>
        <v>0</v>
      </c>
      <c r="F80" s="17">
        <f t="shared" ref="F80" si="136">F74*F79</f>
        <v>0</v>
      </c>
      <c r="G80" s="17">
        <f t="shared" ref="G80" si="137">G74*G79</f>
        <v>0</v>
      </c>
      <c r="H80" s="17">
        <f t="shared" ref="H80" si="138">H74*H79</f>
        <v>0</v>
      </c>
      <c r="I80" s="17">
        <f t="shared" ref="I80" si="139">I74*I79</f>
        <v>0</v>
      </c>
      <c r="J80" s="17">
        <f t="shared" ref="J80" si="140">J74*J79</f>
        <v>0</v>
      </c>
      <c r="K80" s="17">
        <f t="shared" ref="K80" si="141">K74*K79</f>
        <v>0</v>
      </c>
      <c r="L80" s="17">
        <f t="shared" ref="L80" si="142">L74*L79</f>
        <v>0</v>
      </c>
      <c r="M80" s="17">
        <f t="shared" ref="M80" si="143">M74*M79</f>
        <v>0</v>
      </c>
      <c r="N80" s="17">
        <f t="shared" ref="N80" si="144">N74*N79</f>
        <v>0</v>
      </c>
    </row>
    <row r="81" spans="2:14" x14ac:dyDescent="0.3">
      <c r="B81" s="32" t="s">
        <v>141</v>
      </c>
      <c r="C81" s="17">
        <f>(C74+C80+C78)</f>
        <v>0</v>
      </c>
      <c r="D81" s="17">
        <f t="shared" ref="D81" si="145">(D74+D80+D78)</f>
        <v>0</v>
      </c>
      <c r="E81" s="17">
        <f t="shared" ref="E81" si="146">(E74+E80+E78)</f>
        <v>0</v>
      </c>
      <c r="F81" s="17">
        <f t="shared" ref="F81" si="147">(F74+F80+F78)</f>
        <v>0</v>
      </c>
      <c r="G81" s="17">
        <f t="shared" ref="G81" si="148">(G74+G80+G78)</f>
        <v>0</v>
      </c>
      <c r="H81" s="17">
        <f t="shared" ref="H81" si="149">(H74+H80+H78)</f>
        <v>0</v>
      </c>
      <c r="I81" s="17">
        <f t="shared" ref="I81" si="150">(I74+I80+I78)</f>
        <v>0</v>
      </c>
      <c r="J81" s="17">
        <f t="shared" ref="J81" si="151">(J74+J80+J78)</f>
        <v>0</v>
      </c>
      <c r="K81" s="17">
        <f t="shared" ref="K81" si="152">(K74+K80+K78)</f>
        <v>0</v>
      </c>
      <c r="L81" s="17">
        <f t="shared" ref="L81" si="153">(L74+L80+L78)</f>
        <v>0</v>
      </c>
      <c r="M81" s="17">
        <f t="shared" ref="M81" si="154">(M74+M80+M78)</f>
        <v>0</v>
      </c>
      <c r="N81" s="17">
        <f t="shared" ref="N81" si="155">(N74+N80+N78)</f>
        <v>0</v>
      </c>
    </row>
    <row r="83" spans="2:14" x14ac:dyDescent="0.3">
      <c r="B83" s="48" t="s">
        <v>31</v>
      </c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</row>
    <row r="84" spans="2:14" x14ac:dyDescent="0.3">
      <c r="B84" s="16" t="s">
        <v>131</v>
      </c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</row>
    <row r="85" spans="2:14" x14ac:dyDescent="0.3">
      <c r="B85" s="16" t="s">
        <v>86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spans="2:14" x14ac:dyDescent="0.3">
      <c r="B86" s="16" t="s">
        <v>132</v>
      </c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</row>
    <row r="87" spans="2:14" x14ac:dyDescent="0.3">
      <c r="B87" s="16" t="s">
        <v>133</v>
      </c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</row>
    <row r="88" spans="2:14" x14ac:dyDescent="0.3">
      <c r="B88" s="16" t="s">
        <v>134</v>
      </c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</row>
    <row r="89" spans="2:14" x14ac:dyDescent="0.3">
      <c r="B89" s="16" t="s">
        <v>135</v>
      </c>
      <c r="C89" s="18">
        <f>IF(C84=0,0,C84/0.27)</f>
        <v>0</v>
      </c>
      <c r="D89" s="18">
        <f>IF(D84=0,0,D84/0.27)</f>
        <v>0</v>
      </c>
      <c r="E89" s="18">
        <f t="shared" ref="E89:N89" si="156">IF(E84=0,0,E84/0.27)</f>
        <v>0</v>
      </c>
      <c r="F89" s="18">
        <f t="shared" si="156"/>
        <v>0</v>
      </c>
      <c r="G89" s="18">
        <f t="shared" si="156"/>
        <v>0</v>
      </c>
      <c r="H89" s="18">
        <f t="shared" si="156"/>
        <v>0</v>
      </c>
      <c r="I89" s="18">
        <f t="shared" si="156"/>
        <v>0</v>
      </c>
      <c r="J89" s="18">
        <f t="shared" si="156"/>
        <v>0</v>
      </c>
      <c r="K89" s="18">
        <f t="shared" si="156"/>
        <v>0</v>
      </c>
      <c r="L89" s="18">
        <f t="shared" si="156"/>
        <v>0</v>
      </c>
      <c r="M89" s="18">
        <f t="shared" si="156"/>
        <v>0</v>
      </c>
      <c r="N89" s="18">
        <f t="shared" si="156"/>
        <v>0</v>
      </c>
    </row>
    <row r="90" spans="2:14" x14ac:dyDescent="0.3">
      <c r="B90" s="16" t="s">
        <v>87</v>
      </c>
      <c r="C90" s="18">
        <f>IF(C86=0,0,C89/C86)</f>
        <v>0</v>
      </c>
      <c r="D90" s="18">
        <f t="shared" ref="D90:N90" si="157">IF(D86=0,0,D89/D86)</f>
        <v>0</v>
      </c>
      <c r="E90" s="18">
        <f t="shared" si="157"/>
        <v>0</v>
      </c>
      <c r="F90" s="18">
        <f>IF(F86=0,0,F89/F86)</f>
        <v>0</v>
      </c>
      <c r="G90" s="18">
        <f t="shared" si="157"/>
        <v>0</v>
      </c>
      <c r="H90" s="18">
        <f t="shared" si="157"/>
        <v>0</v>
      </c>
      <c r="I90" s="18">
        <f t="shared" si="157"/>
        <v>0</v>
      </c>
      <c r="J90" s="18">
        <f t="shared" si="157"/>
        <v>0</v>
      </c>
      <c r="K90" s="18">
        <f t="shared" si="157"/>
        <v>0</v>
      </c>
      <c r="L90" s="18">
        <f t="shared" si="157"/>
        <v>0</v>
      </c>
      <c r="M90" s="18">
        <f t="shared" si="157"/>
        <v>0</v>
      </c>
      <c r="N90" s="18">
        <f t="shared" si="157"/>
        <v>0</v>
      </c>
    </row>
    <row r="91" spans="2:14" x14ac:dyDescent="0.3">
      <c r="B91" s="16" t="s">
        <v>85</v>
      </c>
      <c r="C91" s="18">
        <f>IF(C87=0,0,C90/C87)</f>
        <v>0</v>
      </c>
      <c r="D91" s="18">
        <f>IF(D87=0,0,D90/D87)</f>
        <v>0</v>
      </c>
      <c r="E91" s="18">
        <f t="shared" ref="E91:N91" si="158">IF(E87=0,0,E90/E87)</f>
        <v>0</v>
      </c>
      <c r="F91" s="18">
        <f>IF(F87=0,0,F90/F87)</f>
        <v>0</v>
      </c>
      <c r="G91" s="18">
        <f t="shared" si="158"/>
        <v>0</v>
      </c>
      <c r="H91" s="18">
        <f t="shared" si="158"/>
        <v>0</v>
      </c>
      <c r="I91" s="18">
        <f t="shared" si="158"/>
        <v>0</v>
      </c>
      <c r="J91" s="18">
        <f t="shared" si="158"/>
        <v>0</v>
      </c>
      <c r="K91" s="18">
        <f t="shared" si="158"/>
        <v>0</v>
      </c>
      <c r="L91" s="18">
        <f t="shared" si="158"/>
        <v>0</v>
      </c>
      <c r="M91" s="18">
        <f t="shared" si="158"/>
        <v>0</v>
      </c>
      <c r="N91" s="18">
        <f t="shared" si="158"/>
        <v>0</v>
      </c>
    </row>
    <row r="92" spans="2:14" x14ac:dyDescent="0.3">
      <c r="B92" s="16" t="s">
        <v>84</v>
      </c>
      <c r="C92" s="30">
        <f t="shared" ref="C92:N92" si="159">C90*C88</f>
        <v>0</v>
      </c>
      <c r="D92" s="30">
        <f t="shared" si="159"/>
        <v>0</v>
      </c>
      <c r="E92" s="30">
        <f t="shared" si="159"/>
        <v>0</v>
      </c>
      <c r="F92" s="30">
        <f t="shared" si="159"/>
        <v>0</v>
      </c>
      <c r="G92" s="30">
        <f t="shared" si="159"/>
        <v>0</v>
      </c>
      <c r="H92" s="30">
        <f t="shared" si="159"/>
        <v>0</v>
      </c>
      <c r="I92" s="30">
        <f t="shared" si="159"/>
        <v>0</v>
      </c>
      <c r="J92" s="30">
        <f t="shared" si="159"/>
        <v>0</v>
      </c>
      <c r="K92" s="30">
        <f t="shared" si="159"/>
        <v>0</v>
      </c>
      <c r="L92" s="30">
        <f t="shared" si="159"/>
        <v>0</v>
      </c>
      <c r="M92" s="30">
        <f t="shared" si="159"/>
        <v>0</v>
      </c>
      <c r="N92" s="30">
        <f t="shared" si="159"/>
        <v>0</v>
      </c>
    </row>
    <row r="93" spans="2:14" x14ac:dyDescent="0.3">
      <c r="B93" s="16" t="s">
        <v>139</v>
      </c>
      <c r="C93" s="17">
        <f t="shared" ref="C93:N93" si="160">IF(C84=0,0,C92/C84)</f>
        <v>0</v>
      </c>
      <c r="D93" s="17">
        <f t="shared" si="160"/>
        <v>0</v>
      </c>
      <c r="E93" s="17">
        <f t="shared" si="160"/>
        <v>0</v>
      </c>
      <c r="F93" s="17">
        <f t="shared" si="160"/>
        <v>0</v>
      </c>
      <c r="G93" s="17">
        <f t="shared" si="160"/>
        <v>0</v>
      </c>
      <c r="H93" s="17">
        <f t="shared" si="160"/>
        <v>0</v>
      </c>
      <c r="I93" s="17">
        <f t="shared" si="160"/>
        <v>0</v>
      </c>
      <c r="J93" s="17">
        <f t="shared" si="160"/>
        <v>0</v>
      </c>
      <c r="K93" s="17">
        <f t="shared" si="160"/>
        <v>0</v>
      </c>
      <c r="L93" s="17">
        <f t="shared" si="160"/>
        <v>0</v>
      </c>
      <c r="M93" s="17">
        <f t="shared" si="160"/>
        <v>0</v>
      </c>
      <c r="N93" s="17">
        <f t="shared" si="160"/>
        <v>0</v>
      </c>
    </row>
    <row r="94" spans="2:14" x14ac:dyDescent="0.3">
      <c r="B94" s="16" t="s">
        <v>140</v>
      </c>
      <c r="C94" s="17">
        <f>IF(C89=0,0,C92/C89)</f>
        <v>0</v>
      </c>
      <c r="D94" s="17">
        <f t="shared" ref="D94:N94" si="161">IF(D89=0,0,D92/D89)</f>
        <v>0</v>
      </c>
      <c r="E94" s="17">
        <f t="shared" si="161"/>
        <v>0</v>
      </c>
      <c r="F94" s="17">
        <f t="shared" si="161"/>
        <v>0</v>
      </c>
      <c r="G94" s="17">
        <f t="shared" si="161"/>
        <v>0</v>
      </c>
      <c r="H94" s="17">
        <f t="shared" si="161"/>
        <v>0</v>
      </c>
      <c r="I94" s="17">
        <f t="shared" si="161"/>
        <v>0</v>
      </c>
      <c r="J94" s="17">
        <f t="shared" si="161"/>
        <v>0</v>
      </c>
      <c r="K94" s="17">
        <f t="shared" si="161"/>
        <v>0</v>
      </c>
      <c r="L94" s="17">
        <f t="shared" si="161"/>
        <v>0</v>
      </c>
      <c r="M94" s="17">
        <f t="shared" si="161"/>
        <v>0</v>
      </c>
      <c r="N94" s="17">
        <f t="shared" si="161"/>
        <v>0</v>
      </c>
    </row>
    <row r="95" spans="2:14" x14ac:dyDescent="0.3">
      <c r="B95" s="16" t="s">
        <v>137</v>
      </c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</row>
    <row r="96" spans="2:14" x14ac:dyDescent="0.3">
      <c r="B96" s="16" t="s">
        <v>138</v>
      </c>
      <c r="C96" s="17">
        <f>C92*C95</f>
        <v>0</v>
      </c>
      <c r="D96" s="17">
        <f t="shared" ref="D96" si="162">D92*D95</f>
        <v>0</v>
      </c>
      <c r="E96" s="17">
        <f t="shared" ref="E96" si="163">E92*E95</f>
        <v>0</v>
      </c>
      <c r="F96" s="17">
        <f t="shared" ref="F96" si="164">F92*F95</f>
        <v>0</v>
      </c>
      <c r="G96" s="17">
        <f t="shared" ref="G96" si="165">G92*G95</f>
        <v>0</v>
      </c>
      <c r="H96" s="17">
        <f t="shared" ref="H96" si="166">H92*H95</f>
        <v>0</v>
      </c>
      <c r="I96" s="17">
        <f t="shared" ref="I96" si="167">I92*I95</f>
        <v>0</v>
      </c>
      <c r="J96" s="17">
        <f t="shared" ref="J96" si="168">J92*J95</f>
        <v>0</v>
      </c>
      <c r="K96" s="17">
        <f t="shared" ref="K96" si="169">K92*K95</f>
        <v>0</v>
      </c>
      <c r="L96" s="17">
        <f t="shared" ref="L96" si="170">L92*L95</f>
        <v>0</v>
      </c>
      <c r="M96" s="17">
        <f t="shared" ref="M96" si="171">M92*M95</f>
        <v>0</v>
      </c>
      <c r="N96" s="17">
        <f t="shared" ref="N96" si="172">N92*N95</f>
        <v>0</v>
      </c>
    </row>
    <row r="97" spans="2:14" x14ac:dyDescent="0.3">
      <c r="B97" s="16" t="s">
        <v>88</v>
      </c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</row>
    <row r="98" spans="2:14" x14ac:dyDescent="0.3">
      <c r="B98" s="16" t="s">
        <v>136</v>
      </c>
      <c r="C98" s="17">
        <f>C92*C97</f>
        <v>0</v>
      </c>
      <c r="D98" s="17">
        <f t="shared" ref="D98" si="173">D92*D97</f>
        <v>0</v>
      </c>
      <c r="E98" s="17">
        <f t="shared" ref="E98" si="174">E92*E97</f>
        <v>0</v>
      </c>
      <c r="F98" s="17">
        <f t="shared" ref="F98" si="175">F92*F97</f>
        <v>0</v>
      </c>
      <c r="G98" s="17">
        <f t="shared" ref="G98" si="176">G92*G97</f>
        <v>0</v>
      </c>
      <c r="H98" s="17">
        <f t="shared" ref="H98" si="177">H92*H97</f>
        <v>0</v>
      </c>
      <c r="I98" s="17">
        <f t="shared" ref="I98" si="178">I92*I97</f>
        <v>0</v>
      </c>
      <c r="J98" s="17">
        <f t="shared" ref="J98" si="179">J92*J97</f>
        <v>0</v>
      </c>
      <c r="K98" s="17">
        <f t="shared" ref="K98" si="180">K92*K97</f>
        <v>0</v>
      </c>
      <c r="L98" s="17">
        <f t="shared" ref="L98" si="181">L92*L97</f>
        <v>0</v>
      </c>
      <c r="M98" s="17">
        <f t="shared" ref="M98" si="182">M92*M97</f>
        <v>0</v>
      </c>
      <c r="N98" s="17">
        <f t="shared" ref="N98" si="183">N92*N97</f>
        <v>0</v>
      </c>
    </row>
    <row r="99" spans="2:14" x14ac:dyDescent="0.3">
      <c r="B99" s="32" t="s">
        <v>141</v>
      </c>
      <c r="C99" s="17">
        <f>(C92+C98+C96)</f>
        <v>0</v>
      </c>
      <c r="D99" s="17">
        <f t="shared" ref="D99:N99" si="184">(D92+D98+D96)</f>
        <v>0</v>
      </c>
      <c r="E99" s="17">
        <f t="shared" si="184"/>
        <v>0</v>
      </c>
      <c r="F99" s="17">
        <f t="shared" si="184"/>
        <v>0</v>
      </c>
      <c r="G99" s="17">
        <f t="shared" si="184"/>
        <v>0</v>
      </c>
      <c r="H99" s="17">
        <f t="shared" si="184"/>
        <v>0</v>
      </c>
      <c r="I99" s="17">
        <f t="shared" si="184"/>
        <v>0</v>
      </c>
      <c r="J99" s="17">
        <f t="shared" si="184"/>
        <v>0</v>
      </c>
      <c r="K99" s="17">
        <f t="shared" si="184"/>
        <v>0</v>
      </c>
      <c r="L99" s="17">
        <f t="shared" si="184"/>
        <v>0</v>
      </c>
      <c r="M99" s="17">
        <f t="shared" si="184"/>
        <v>0</v>
      </c>
      <c r="N99" s="17">
        <f t="shared" si="184"/>
        <v>0</v>
      </c>
    </row>
    <row r="101" spans="2:14" x14ac:dyDescent="0.3">
      <c r="B101" s="16" t="s">
        <v>142</v>
      </c>
      <c r="C101" s="17">
        <f>C20+C38+C56+C74+C92</f>
        <v>0</v>
      </c>
      <c r="D101" s="17">
        <f t="shared" ref="D101:N101" si="185">D20+D38+D56+D74+D92</f>
        <v>0</v>
      </c>
      <c r="E101" s="17">
        <f t="shared" si="185"/>
        <v>0</v>
      </c>
      <c r="F101" s="17">
        <f t="shared" si="185"/>
        <v>0</v>
      </c>
      <c r="G101" s="17">
        <f t="shared" si="185"/>
        <v>0</v>
      </c>
      <c r="H101" s="17">
        <f t="shared" si="185"/>
        <v>0</v>
      </c>
      <c r="I101" s="17">
        <f t="shared" si="185"/>
        <v>0</v>
      </c>
      <c r="J101" s="17">
        <f t="shared" si="185"/>
        <v>0</v>
      </c>
      <c r="K101" s="17">
        <f t="shared" si="185"/>
        <v>0</v>
      </c>
      <c r="L101" s="17">
        <f t="shared" si="185"/>
        <v>0</v>
      </c>
      <c r="M101" s="17">
        <f t="shared" si="185"/>
        <v>0</v>
      </c>
      <c r="N101" s="17">
        <f t="shared" si="185"/>
        <v>0</v>
      </c>
    </row>
    <row r="102" spans="2:14" x14ac:dyDescent="0.3">
      <c r="B102" t="s">
        <v>143</v>
      </c>
      <c r="C102" s="17">
        <f>(C26+C44+C62+C80+C98)</f>
        <v>0</v>
      </c>
      <c r="D102" s="17">
        <f t="shared" ref="D102:N102" si="186">(D26+D44+D62+D80+D98)</f>
        <v>0</v>
      </c>
      <c r="E102" s="17">
        <f t="shared" si="186"/>
        <v>0</v>
      </c>
      <c r="F102" s="17">
        <f t="shared" si="186"/>
        <v>0</v>
      </c>
      <c r="G102" s="17">
        <f t="shared" si="186"/>
        <v>0</v>
      </c>
      <c r="H102" s="17">
        <f t="shared" si="186"/>
        <v>0</v>
      </c>
      <c r="I102" s="17">
        <f t="shared" si="186"/>
        <v>0</v>
      </c>
      <c r="J102" s="17">
        <f t="shared" si="186"/>
        <v>0</v>
      </c>
      <c r="K102" s="17">
        <f t="shared" si="186"/>
        <v>0</v>
      </c>
      <c r="L102" s="17">
        <f t="shared" si="186"/>
        <v>0</v>
      </c>
      <c r="M102" s="17">
        <f t="shared" si="186"/>
        <v>0</v>
      </c>
      <c r="N102" s="17">
        <f t="shared" si="186"/>
        <v>0</v>
      </c>
    </row>
    <row r="103" spans="2:14" x14ac:dyDescent="0.3">
      <c r="B103" s="16" t="s">
        <v>144</v>
      </c>
      <c r="C103" s="17">
        <f>(C24+C42+C60+C78+C96)</f>
        <v>0</v>
      </c>
      <c r="D103" s="17">
        <f>(D24+D42+D60+D78+D96)</f>
        <v>0</v>
      </c>
      <c r="E103" s="17">
        <f t="shared" ref="E103:N103" si="187">(E24+E42+E60+E78+E96)</f>
        <v>0</v>
      </c>
      <c r="F103" s="17">
        <f t="shared" si="187"/>
        <v>0</v>
      </c>
      <c r="G103" s="17">
        <f t="shared" si="187"/>
        <v>0</v>
      </c>
      <c r="H103" s="17">
        <f t="shared" si="187"/>
        <v>0</v>
      </c>
      <c r="I103" s="17">
        <f t="shared" si="187"/>
        <v>0</v>
      </c>
      <c r="J103" s="17">
        <f t="shared" si="187"/>
        <v>0</v>
      </c>
      <c r="K103" s="17">
        <f t="shared" si="187"/>
        <v>0</v>
      </c>
      <c r="L103" s="17">
        <f t="shared" si="187"/>
        <v>0</v>
      </c>
      <c r="M103" s="17">
        <f t="shared" si="187"/>
        <v>0</v>
      </c>
      <c r="N103" s="17">
        <f t="shared" si="187"/>
        <v>0</v>
      </c>
    </row>
    <row r="104" spans="2:14" x14ac:dyDescent="0.3">
      <c r="B104" s="16" t="s">
        <v>155</v>
      </c>
      <c r="C104" s="17">
        <f>IF('1.Анкета'!$C$36="ТАК",C101*1.2,C101)</f>
        <v>0</v>
      </c>
      <c r="D104" s="17">
        <f>IF('1.Анкета'!$C$36="ТАК",D101*1.2,D101)</f>
        <v>0</v>
      </c>
      <c r="E104" s="17">
        <f>IF('1.Анкета'!$C$36="ТАК",E101*1.2,E101)</f>
        <v>0</v>
      </c>
      <c r="F104" s="17">
        <f>IF('1.Анкета'!$C$36="ТАК",F101*1.2,F101)</f>
        <v>0</v>
      </c>
      <c r="G104" s="17">
        <f>IF('1.Анкета'!$C$36="ТАК",G101*1.2,G101)</f>
        <v>0</v>
      </c>
      <c r="H104" s="17">
        <f>IF('1.Анкета'!$C$36="ТАК",H101*1.2,H101)</f>
        <v>0</v>
      </c>
      <c r="I104" s="17">
        <f>IF('1.Анкета'!$C$36="ТАК",I101*1.2,I101)</f>
        <v>0</v>
      </c>
      <c r="J104" s="17">
        <f>IF('1.Анкета'!$C$36="ТАК",J101*1.2,J101)</f>
        <v>0</v>
      </c>
      <c r="K104" s="17">
        <f>IF('1.Анкета'!$C$36="ТАК",K101*1.2,K101)</f>
        <v>0</v>
      </c>
      <c r="L104" s="17">
        <f>IF('1.Анкета'!$C$36="ТАК",L101*1.2,L101)</f>
        <v>0</v>
      </c>
      <c r="M104" s="17">
        <f>IF('1.Анкета'!$C$36="ТАК",M101*1.2,M101)</f>
        <v>0</v>
      </c>
      <c r="N104" s="17">
        <f>IF('1.Анкета'!$C$36="ТАК",N101*1.2,N101)</f>
        <v>0</v>
      </c>
    </row>
    <row r="105" spans="2:14" x14ac:dyDescent="0.3">
      <c r="B105" t="s">
        <v>153</v>
      </c>
      <c r="C105" s="17">
        <f>IF('1.Анкета'!$C$36="ТАК",C102*1.2,C102)</f>
        <v>0</v>
      </c>
      <c r="D105" s="17">
        <f>IF('1.Анкета'!$C$36="ТАК",D102*1.2,D102)</f>
        <v>0</v>
      </c>
      <c r="E105" s="17">
        <f>IF('1.Анкета'!$C$36="ТАК",E102*1.2,E102)</f>
        <v>0</v>
      </c>
      <c r="F105" s="17">
        <f>IF('1.Анкета'!$C$36="ТАК",F102*1.2,F102)</f>
        <v>0</v>
      </c>
      <c r="G105" s="17">
        <f>IF('1.Анкета'!$C$36="ТАК",G102*1.2,G102)</f>
        <v>0</v>
      </c>
      <c r="H105" s="17">
        <f>IF('1.Анкета'!$C$36="ТАК",H102*1.2,H102)</f>
        <v>0</v>
      </c>
      <c r="I105" s="17">
        <f>IF('1.Анкета'!$C$36="ТАК",I102*1.2,I102)</f>
        <v>0</v>
      </c>
      <c r="J105" s="17">
        <f>IF('1.Анкета'!$C$36="ТАК",J102*1.2,J102)</f>
        <v>0</v>
      </c>
      <c r="K105" s="17">
        <f>IF('1.Анкета'!$C$36="ТАК",K102*1.2,K102)</f>
        <v>0</v>
      </c>
      <c r="L105" s="17">
        <f>IF('1.Анкета'!$C$36="ТАК",L102*1.2,L102)</f>
        <v>0</v>
      </c>
      <c r="M105" s="17">
        <f>IF('1.Анкета'!$C$36="ТАК",M102*1.2,M102)</f>
        <v>0</v>
      </c>
      <c r="N105" s="17">
        <f>IF('1.Анкета'!$C$36="ТАК",N102*1.2,N102)</f>
        <v>0</v>
      </c>
    </row>
    <row r="106" spans="2:14" x14ac:dyDescent="0.3">
      <c r="B106" s="16" t="s">
        <v>154</v>
      </c>
      <c r="C106" s="17">
        <f>IF('1.Анкета'!$C$36="ТАК",C103*1.2,C103)</f>
        <v>0</v>
      </c>
      <c r="D106" s="17">
        <f>IF('1.Анкета'!$C$36="ТАК",D103*1.2,D103)</f>
        <v>0</v>
      </c>
      <c r="E106" s="17">
        <f>IF('1.Анкета'!$C$36="ТАК",E103*1.2,E103)</f>
        <v>0</v>
      </c>
      <c r="F106" s="17">
        <f>IF('1.Анкета'!$C$36="ТАК",F103*1.2,F103)</f>
        <v>0</v>
      </c>
      <c r="G106" s="17">
        <f>IF('1.Анкета'!$C$36="ТАК",G103*1.2,G103)</f>
        <v>0</v>
      </c>
      <c r="H106" s="17">
        <f>IF('1.Анкета'!$C$36="ТАК",H103*1.2,H103)</f>
        <v>0</v>
      </c>
      <c r="I106" s="17">
        <f>IF('1.Анкета'!$C$36="ТАК",I103*1.2,I103)</f>
        <v>0</v>
      </c>
      <c r="J106" s="17">
        <f>IF('1.Анкета'!$C$36="ТАК",J103*1.2,J103)</f>
        <v>0</v>
      </c>
      <c r="K106" s="17">
        <f>IF('1.Анкета'!$C$36="ТАК",K103*1.2,K103)</f>
        <v>0</v>
      </c>
      <c r="L106" s="17">
        <f>IF('1.Анкета'!$C$36="ТАК",L103*1.2,L103)</f>
        <v>0</v>
      </c>
      <c r="M106" s="17">
        <f>IF('1.Анкета'!$C$36="ТАК",M103*1.2,M103)</f>
        <v>0</v>
      </c>
      <c r="N106" s="17">
        <f>IF('1.Анкета'!$C$36="ТАК",N103*1.2,N103)</f>
        <v>0</v>
      </c>
    </row>
    <row r="108" spans="2:14" x14ac:dyDescent="0.3">
      <c r="B108" t="s">
        <v>156</v>
      </c>
      <c r="C108" s="17">
        <f>C101+C102+C103</f>
        <v>0</v>
      </c>
      <c r="D108" s="17">
        <f>D101+D102+D103</f>
        <v>0</v>
      </c>
      <c r="E108" s="17">
        <f>E101+E102+E103</f>
        <v>0</v>
      </c>
      <c r="F108" s="17">
        <f t="shared" ref="F108:N108" si="188">F101+F102+F103</f>
        <v>0</v>
      </c>
      <c r="G108" s="17">
        <f t="shared" si="188"/>
        <v>0</v>
      </c>
      <c r="H108" s="17">
        <f t="shared" si="188"/>
        <v>0</v>
      </c>
      <c r="I108" s="17">
        <f t="shared" si="188"/>
        <v>0</v>
      </c>
      <c r="J108" s="17">
        <f t="shared" si="188"/>
        <v>0</v>
      </c>
      <c r="K108" s="17">
        <f t="shared" si="188"/>
        <v>0</v>
      </c>
      <c r="L108" s="17">
        <f t="shared" si="188"/>
        <v>0</v>
      </c>
      <c r="M108" s="17">
        <f t="shared" si="188"/>
        <v>0</v>
      </c>
      <c r="N108" s="17">
        <f t="shared" si="188"/>
        <v>0</v>
      </c>
    </row>
    <row r="109" spans="2:14" x14ac:dyDescent="0.3">
      <c r="B109" t="s">
        <v>157</v>
      </c>
      <c r="C109" s="17">
        <f>C104+C105+C106</f>
        <v>0</v>
      </c>
      <c r="D109" s="17">
        <f t="shared" ref="D109:N109" si="189">D104+D105+D106</f>
        <v>0</v>
      </c>
      <c r="E109" s="17">
        <f t="shared" si="189"/>
        <v>0</v>
      </c>
      <c r="F109" s="17">
        <f t="shared" si="189"/>
        <v>0</v>
      </c>
      <c r="G109" s="17">
        <f t="shared" si="189"/>
        <v>0</v>
      </c>
      <c r="H109" s="17">
        <f t="shared" si="189"/>
        <v>0</v>
      </c>
      <c r="I109" s="17">
        <f t="shared" si="189"/>
        <v>0</v>
      </c>
      <c r="J109" s="17">
        <f t="shared" si="189"/>
        <v>0</v>
      </c>
      <c r="K109" s="17">
        <f t="shared" si="189"/>
        <v>0</v>
      </c>
      <c r="L109" s="17">
        <f t="shared" si="189"/>
        <v>0</v>
      </c>
      <c r="M109" s="17">
        <f t="shared" si="189"/>
        <v>0</v>
      </c>
      <c r="N109" s="17">
        <f t="shared" si="189"/>
        <v>0</v>
      </c>
    </row>
    <row r="112" spans="2:14" x14ac:dyDescent="0.3">
      <c r="B112" s="46"/>
    </row>
  </sheetData>
  <mergeCells count="6">
    <mergeCell ref="B83:N83"/>
    <mergeCell ref="B2:N2"/>
    <mergeCell ref="B11:N11"/>
    <mergeCell ref="B29:N29"/>
    <mergeCell ref="B47:N47"/>
    <mergeCell ref="B65:N6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454C-75EA-49EB-813A-0001974D6B5D}">
  <dimension ref="A2:ES112"/>
  <sheetViews>
    <sheetView workbookViewId="0">
      <pane ySplit="10" topLeftCell="A107" activePane="bottomLeft" state="frozen"/>
      <selection pane="bottomLeft" activeCell="B114" sqref="B114"/>
    </sheetView>
  </sheetViews>
  <sheetFormatPr defaultRowHeight="14.4" x14ac:dyDescent="0.3"/>
  <cols>
    <col min="1" max="1" width="2.44140625" customWidth="1"/>
    <col min="2" max="2" width="56" customWidth="1"/>
    <col min="3" max="3" width="12.88671875" customWidth="1"/>
    <col min="4" max="12" width="11.44140625" customWidth="1"/>
    <col min="13" max="13" width="11.33203125" customWidth="1"/>
    <col min="14" max="14" width="11.44140625" customWidth="1"/>
  </cols>
  <sheetData>
    <row r="2" spans="2:19" ht="20.399999999999999" x14ac:dyDescent="0.3">
      <c r="B2" s="49" t="s">
        <v>66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4" spans="2:19" x14ac:dyDescent="0.3">
      <c r="B4" s="12" t="s">
        <v>67</v>
      </c>
      <c r="C4" s="13" t="s">
        <v>68</v>
      </c>
      <c r="F4" s="14" t="s">
        <v>69</v>
      </c>
    </row>
    <row r="5" spans="2:19" x14ac:dyDescent="0.3">
      <c r="B5" s="42" t="s">
        <v>150</v>
      </c>
    </row>
    <row r="8" spans="2:19" x14ac:dyDescent="0.3">
      <c r="B8" s="39" t="s">
        <v>148</v>
      </c>
      <c r="C8" s="18">
        <v>2000</v>
      </c>
      <c r="D8" s="18">
        <v>2000</v>
      </c>
      <c r="E8" s="18">
        <v>2000</v>
      </c>
      <c r="F8" s="18">
        <v>2000</v>
      </c>
      <c r="G8" s="18">
        <v>2000</v>
      </c>
      <c r="H8" s="18">
        <v>2000</v>
      </c>
      <c r="I8" s="18">
        <v>2000</v>
      </c>
      <c r="J8" s="18">
        <v>2000</v>
      </c>
      <c r="K8" s="34">
        <v>2200</v>
      </c>
      <c r="L8" s="34">
        <v>2200</v>
      </c>
      <c r="M8" s="34">
        <v>2200</v>
      </c>
      <c r="N8" s="34">
        <v>2200</v>
      </c>
    </row>
    <row r="9" spans="2:19" x14ac:dyDescent="0.3">
      <c r="B9" s="12" t="s">
        <v>149</v>
      </c>
      <c r="C9" s="40"/>
      <c r="D9" s="40"/>
      <c r="E9" s="40"/>
      <c r="F9" s="40"/>
      <c r="G9" s="40"/>
      <c r="H9" s="40"/>
      <c r="I9" s="40"/>
      <c r="J9" s="40"/>
      <c r="K9" s="41"/>
      <c r="L9" s="41"/>
      <c r="M9" s="41"/>
      <c r="N9" s="41"/>
    </row>
    <row r="10" spans="2:19" x14ac:dyDescent="0.3">
      <c r="B10" s="15" t="s">
        <v>70</v>
      </c>
      <c r="C10" s="15" t="s">
        <v>71</v>
      </c>
      <c r="D10" s="15" t="s">
        <v>72</v>
      </c>
      <c r="E10" s="15" t="s">
        <v>73</v>
      </c>
      <c r="F10" s="15" t="s">
        <v>74</v>
      </c>
      <c r="G10" s="15" t="s">
        <v>75</v>
      </c>
      <c r="H10" s="15" t="s">
        <v>76</v>
      </c>
      <c r="I10" s="15" t="s">
        <v>77</v>
      </c>
      <c r="J10" s="15" t="s">
        <v>78</v>
      </c>
      <c r="K10" s="15" t="s">
        <v>79</v>
      </c>
      <c r="L10" s="15" t="s">
        <v>80</v>
      </c>
      <c r="M10" s="15" t="s">
        <v>81</v>
      </c>
      <c r="N10" s="15" t="s">
        <v>82</v>
      </c>
    </row>
    <row r="11" spans="2:19" x14ac:dyDescent="0.3">
      <c r="B11" s="48" t="s">
        <v>83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2:19" x14ac:dyDescent="0.3">
      <c r="B12" s="16" t="s">
        <v>131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S12" s="16"/>
    </row>
    <row r="13" spans="2:19" x14ac:dyDescent="0.3">
      <c r="B13" s="16" t="s">
        <v>86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S13" s="16"/>
    </row>
    <row r="14" spans="2:19" x14ac:dyDescent="0.3">
      <c r="B14" s="16" t="s">
        <v>132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S14" s="16"/>
    </row>
    <row r="15" spans="2:19" x14ac:dyDescent="0.3">
      <c r="B15" s="16" t="s">
        <v>133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S15" s="16"/>
    </row>
    <row r="16" spans="2:19" x14ac:dyDescent="0.3">
      <c r="B16" s="16" t="s">
        <v>134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S16" s="16"/>
    </row>
    <row r="17" spans="1:149" x14ac:dyDescent="0.3">
      <c r="B17" s="16" t="s">
        <v>135</v>
      </c>
      <c r="C17" s="18">
        <f>IF(C12=0,0,C12/0.27)</f>
        <v>0</v>
      </c>
      <c r="D17" s="18">
        <f t="shared" ref="D17:N17" si="0">IF(D12=0,0,D12/0.27)</f>
        <v>0</v>
      </c>
      <c r="E17" s="18">
        <f t="shared" si="0"/>
        <v>0</v>
      </c>
      <c r="F17" s="18">
        <f t="shared" si="0"/>
        <v>0</v>
      </c>
      <c r="G17" s="18">
        <f t="shared" si="0"/>
        <v>0</v>
      </c>
      <c r="H17" s="18">
        <f t="shared" si="0"/>
        <v>0</v>
      </c>
      <c r="I17" s="18">
        <f t="shared" si="0"/>
        <v>0</v>
      </c>
      <c r="J17" s="18">
        <f t="shared" si="0"/>
        <v>0</v>
      </c>
      <c r="K17" s="18">
        <f t="shared" si="0"/>
        <v>0</v>
      </c>
      <c r="L17" s="18">
        <f t="shared" si="0"/>
        <v>0</v>
      </c>
      <c r="M17" s="18">
        <f t="shared" si="0"/>
        <v>0</v>
      </c>
      <c r="N17" s="18">
        <f t="shared" si="0"/>
        <v>0</v>
      </c>
      <c r="S17" s="16"/>
    </row>
    <row r="18" spans="1:149" s="23" customFormat="1" x14ac:dyDescent="0.3">
      <c r="A18"/>
      <c r="B18" s="16" t="s">
        <v>87</v>
      </c>
      <c r="C18" s="18">
        <f>IF(C14=0,0,C17/C14)</f>
        <v>0</v>
      </c>
      <c r="D18" s="18">
        <f t="shared" ref="D18:N18" si="1">IF(D14=0,0,D17/D14)</f>
        <v>0</v>
      </c>
      <c r="E18" s="18">
        <f>IF(E14=0,0,E17/E14)</f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8">
        <f t="shared" si="1"/>
        <v>0</v>
      </c>
      <c r="L18" s="18">
        <f t="shared" si="1"/>
        <v>0</v>
      </c>
      <c r="M18" s="18">
        <f t="shared" si="1"/>
        <v>0</v>
      </c>
      <c r="N18" s="18">
        <f t="shared" si="1"/>
        <v>0</v>
      </c>
      <c r="O18"/>
      <c r="P18"/>
      <c r="Q18"/>
      <c r="R18"/>
      <c r="S18" s="16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</row>
    <row r="19" spans="1:149" s="23" customFormat="1" x14ac:dyDescent="0.3">
      <c r="A19"/>
      <c r="B19" s="16" t="s">
        <v>85</v>
      </c>
      <c r="C19" s="18">
        <f>IF(C15=0,0,C18/C15)</f>
        <v>0</v>
      </c>
      <c r="D19" s="18">
        <f t="shared" ref="D19:N19" si="2">IF(D15=0,0,D18/D15)</f>
        <v>0</v>
      </c>
      <c r="E19" s="18">
        <f t="shared" si="2"/>
        <v>0</v>
      </c>
      <c r="F19" s="18">
        <f t="shared" si="2"/>
        <v>0</v>
      </c>
      <c r="G19" s="18">
        <f t="shared" si="2"/>
        <v>0</v>
      </c>
      <c r="H19" s="18">
        <f>IF(H15=0,0,H18/H15)</f>
        <v>0</v>
      </c>
      <c r="I19" s="18">
        <f t="shared" si="2"/>
        <v>0</v>
      </c>
      <c r="J19" s="18">
        <f t="shared" si="2"/>
        <v>0</v>
      </c>
      <c r="K19" s="18">
        <f t="shared" si="2"/>
        <v>0</v>
      </c>
      <c r="L19" s="18">
        <f t="shared" si="2"/>
        <v>0</v>
      </c>
      <c r="M19" s="18">
        <f t="shared" si="2"/>
        <v>0</v>
      </c>
      <c r="N19" s="18">
        <f t="shared" si="2"/>
        <v>0</v>
      </c>
      <c r="O19"/>
      <c r="P19"/>
      <c r="Q19"/>
      <c r="R19"/>
      <c r="S19" s="16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</row>
    <row r="20" spans="1:149" x14ac:dyDescent="0.3">
      <c r="B20" s="16" t="s">
        <v>84</v>
      </c>
      <c r="C20" s="30">
        <f t="shared" ref="C20:N20" si="3">C18*C16</f>
        <v>0</v>
      </c>
      <c r="D20" s="30">
        <f t="shared" si="3"/>
        <v>0</v>
      </c>
      <c r="E20" s="30">
        <f t="shared" si="3"/>
        <v>0</v>
      </c>
      <c r="F20" s="30">
        <f t="shared" si="3"/>
        <v>0</v>
      </c>
      <c r="G20" s="30">
        <f t="shared" si="3"/>
        <v>0</v>
      </c>
      <c r="H20" s="30">
        <f t="shared" si="3"/>
        <v>0</v>
      </c>
      <c r="I20" s="30">
        <f t="shared" si="3"/>
        <v>0</v>
      </c>
      <c r="J20" s="30">
        <f t="shared" si="3"/>
        <v>0</v>
      </c>
      <c r="K20" s="30">
        <f t="shared" si="3"/>
        <v>0</v>
      </c>
      <c r="L20" s="30">
        <f t="shared" si="3"/>
        <v>0</v>
      </c>
      <c r="M20" s="30">
        <f t="shared" si="3"/>
        <v>0</v>
      </c>
      <c r="N20" s="30">
        <f t="shared" si="3"/>
        <v>0</v>
      </c>
      <c r="S20" s="16"/>
    </row>
    <row r="21" spans="1:149" x14ac:dyDescent="0.3">
      <c r="B21" s="16" t="s">
        <v>139</v>
      </c>
      <c r="C21" s="17">
        <f t="shared" ref="C21:N21" si="4">IF(C12=0,0,C20/C12)</f>
        <v>0</v>
      </c>
      <c r="D21" s="17">
        <f t="shared" si="4"/>
        <v>0</v>
      </c>
      <c r="E21" s="17">
        <f t="shared" si="4"/>
        <v>0</v>
      </c>
      <c r="F21" s="17">
        <f t="shared" si="4"/>
        <v>0</v>
      </c>
      <c r="G21" s="17">
        <f t="shared" si="4"/>
        <v>0</v>
      </c>
      <c r="H21" s="17">
        <f t="shared" si="4"/>
        <v>0</v>
      </c>
      <c r="I21" s="17">
        <f t="shared" si="4"/>
        <v>0</v>
      </c>
      <c r="J21" s="17">
        <f t="shared" si="4"/>
        <v>0</v>
      </c>
      <c r="K21" s="17">
        <f t="shared" si="4"/>
        <v>0</v>
      </c>
      <c r="L21" s="17">
        <f t="shared" si="4"/>
        <v>0</v>
      </c>
      <c r="M21" s="17">
        <f t="shared" si="4"/>
        <v>0</v>
      </c>
      <c r="N21" s="17">
        <f t="shared" si="4"/>
        <v>0</v>
      </c>
      <c r="S21" s="16"/>
    </row>
    <row r="22" spans="1:149" x14ac:dyDescent="0.3">
      <c r="B22" s="16" t="s">
        <v>140</v>
      </c>
      <c r="C22" s="17">
        <f>IF(C17=0,0,C20/C17)</f>
        <v>0</v>
      </c>
      <c r="D22" s="17">
        <f t="shared" ref="D22:N22" si="5">IF(D17=0,0,D20/D17)</f>
        <v>0</v>
      </c>
      <c r="E22" s="17">
        <f t="shared" si="5"/>
        <v>0</v>
      </c>
      <c r="F22" s="17">
        <f t="shared" si="5"/>
        <v>0</v>
      </c>
      <c r="G22" s="17">
        <f t="shared" si="5"/>
        <v>0</v>
      </c>
      <c r="H22" s="17">
        <f t="shared" si="5"/>
        <v>0</v>
      </c>
      <c r="I22" s="17">
        <f t="shared" si="5"/>
        <v>0</v>
      </c>
      <c r="J22" s="17">
        <f t="shared" si="5"/>
        <v>0</v>
      </c>
      <c r="K22" s="17">
        <f t="shared" si="5"/>
        <v>0</v>
      </c>
      <c r="L22" s="17">
        <f t="shared" si="5"/>
        <v>0</v>
      </c>
      <c r="M22" s="17">
        <f t="shared" si="5"/>
        <v>0</v>
      </c>
      <c r="N22" s="17">
        <f t="shared" si="5"/>
        <v>0</v>
      </c>
      <c r="S22" s="16"/>
    </row>
    <row r="23" spans="1:149" x14ac:dyDescent="0.3">
      <c r="B23" s="16" t="s">
        <v>137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S23" s="16"/>
    </row>
    <row r="24" spans="1:149" x14ac:dyDescent="0.3">
      <c r="B24" s="16" t="s">
        <v>138</v>
      </c>
      <c r="C24" s="17">
        <f>C20*C23</f>
        <v>0</v>
      </c>
      <c r="D24" s="17">
        <f t="shared" ref="D24:N24" si="6">D20*D23</f>
        <v>0</v>
      </c>
      <c r="E24" s="17">
        <f t="shared" si="6"/>
        <v>0</v>
      </c>
      <c r="F24" s="17">
        <f t="shared" si="6"/>
        <v>0</v>
      </c>
      <c r="G24" s="17">
        <f t="shared" si="6"/>
        <v>0</v>
      </c>
      <c r="H24" s="17">
        <f t="shared" si="6"/>
        <v>0</v>
      </c>
      <c r="I24" s="17">
        <f t="shared" si="6"/>
        <v>0</v>
      </c>
      <c r="J24" s="17">
        <f t="shared" si="6"/>
        <v>0</v>
      </c>
      <c r="K24" s="17">
        <f t="shared" si="6"/>
        <v>0</v>
      </c>
      <c r="L24" s="17">
        <f t="shared" si="6"/>
        <v>0</v>
      </c>
      <c r="M24" s="17">
        <f t="shared" si="6"/>
        <v>0</v>
      </c>
      <c r="N24" s="17">
        <f t="shared" si="6"/>
        <v>0</v>
      </c>
      <c r="S24" s="16"/>
    </row>
    <row r="25" spans="1:149" s="23" customFormat="1" x14ac:dyDescent="0.3">
      <c r="A25"/>
      <c r="B25" s="16" t="s">
        <v>88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/>
      <c r="P25"/>
      <c r="Q25"/>
      <c r="R25"/>
      <c r="S25" s="33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</row>
    <row r="26" spans="1:149" x14ac:dyDescent="0.3">
      <c r="B26" s="16" t="s">
        <v>136</v>
      </c>
      <c r="C26" s="17">
        <f>C20*C25</f>
        <v>0</v>
      </c>
      <c r="D26" s="17">
        <f t="shared" ref="D26:N26" si="7">D20*D25</f>
        <v>0</v>
      </c>
      <c r="E26" s="17">
        <f t="shared" si="7"/>
        <v>0</v>
      </c>
      <c r="F26" s="17">
        <f t="shared" si="7"/>
        <v>0</v>
      </c>
      <c r="G26" s="17">
        <f t="shared" si="7"/>
        <v>0</v>
      </c>
      <c r="H26" s="17">
        <f t="shared" si="7"/>
        <v>0</v>
      </c>
      <c r="I26" s="17">
        <f t="shared" si="7"/>
        <v>0</v>
      </c>
      <c r="J26" s="17">
        <f t="shared" si="7"/>
        <v>0</v>
      </c>
      <c r="K26" s="17">
        <f t="shared" si="7"/>
        <v>0</v>
      </c>
      <c r="L26" s="17">
        <f t="shared" si="7"/>
        <v>0</v>
      </c>
      <c r="M26" s="17">
        <f t="shared" si="7"/>
        <v>0</v>
      </c>
      <c r="N26" s="17">
        <f t="shared" si="7"/>
        <v>0</v>
      </c>
      <c r="S26" s="16"/>
    </row>
    <row r="27" spans="1:149" x14ac:dyDescent="0.3">
      <c r="B27" s="32" t="s">
        <v>141</v>
      </c>
      <c r="C27" s="17">
        <f>(C20+C26+C24)</f>
        <v>0</v>
      </c>
      <c r="D27" s="17">
        <f t="shared" ref="D27:N27" si="8">(D20+D26+D24)</f>
        <v>0</v>
      </c>
      <c r="E27" s="17">
        <f t="shared" si="8"/>
        <v>0</v>
      </c>
      <c r="F27" s="17">
        <f t="shared" si="8"/>
        <v>0</v>
      </c>
      <c r="G27" s="17">
        <f t="shared" si="8"/>
        <v>0</v>
      </c>
      <c r="H27" s="17">
        <f t="shared" si="8"/>
        <v>0</v>
      </c>
      <c r="I27" s="17">
        <f t="shared" si="8"/>
        <v>0</v>
      </c>
      <c r="J27" s="17">
        <f t="shared" si="8"/>
        <v>0</v>
      </c>
      <c r="K27" s="17">
        <f t="shared" si="8"/>
        <v>0</v>
      </c>
      <c r="L27" s="17">
        <f t="shared" si="8"/>
        <v>0</v>
      </c>
      <c r="M27" s="17">
        <f t="shared" si="8"/>
        <v>0</v>
      </c>
      <c r="N27" s="17">
        <f t="shared" si="8"/>
        <v>0</v>
      </c>
      <c r="S27" s="16"/>
    </row>
    <row r="29" spans="1:149" x14ac:dyDescent="0.3">
      <c r="B29" s="48" t="s">
        <v>89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</row>
    <row r="30" spans="1:149" x14ac:dyDescent="0.3">
      <c r="B30" s="16" t="s">
        <v>131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</row>
    <row r="31" spans="1:149" x14ac:dyDescent="0.3">
      <c r="B31" s="16" t="s">
        <v>86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</row>
    <row r="32" spans="1:149" x14ac:dyDescent="0.3">
      <c r="B32" s="16" t="s">
        <v>132</v>
      </c>
      <c r="C32" s="45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</row>
    <row r="33" spans="2:14" x14ac:dyDescent="0.3">
      <c r="B33" s="16" t="s">
        <v>133</v>
      </c>
      <c r="C33" s="45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</row>
    <row r="34" spans="2:14" ht="14.25" customHeight="1" x14ac:dyDescent="0.3">
      <c r="B34" s="16" t="s">
        <v>134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</row>
    <row r="35" spans="2:14" x14ac:dyDescent="0.3">
      <c r="B35" s="16" t="s">
        <v>135</v>
      </c>
      <c r="C35" s="18">
        <f>IF(C30=0,0,C30/0.27)</f>
        <v>0</v>
      </c>
      <c r="D35" s="18">
        <f t="shared" ref="D35:N35" si="9">IF(D30=0,0,D30/0.27)</f>
        <v>0</v>
      </c>
      <c r="E35" s="18">
        <f t="shared" si="9"/>
        <v>0</v>
      </c>
      <c r="F35" s="18">
        <f t="shared" si="9"/>
        <v>0</v>
      </c>
      <c r="G35" s="18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8">
        <f t="shared" si="9"/>
        <v>0</v>
      </c>
    </row>
    <row r="36" spans="2:14" x14ac:dyDescent="0.3">
      <c r="B36" s="16" t="s">
        <v>87</v>
      </c>
      <c r="C36" s="18">
        <f>IF(C32=0,0,C35/C32)</f>
        <v>0</v>
      </c>
      <c r="D36" s="18">
        <f t="shared" ref="D36:N36" si="10">IF(D32=0,0,D35/D32)</f>
        <v>0</v>
      </c>
      <c r="E36" s="18">
        <f t="shared" si="10"/>
        <v>0</v>
      </c>
      <c r="F36" s="18">
        <f t="shared" si="10"/>
        <v>0</v>
      </c>
      <c r="G36" s="18">
        <f t="shared" si="10"/>
        <v>0</v>
      </c>
      <c r="H36" s="18">
        <f t="shared" si="10"/>
        <v>0</v>
      </c>
      <c r="I36" s="18">
        <f t="shared" si="10"/>
        <v>0</v>
      </c>
      <c r="J36" s="18">
        <f t="shared" si="10"/>
        <v>0</v>
      </c>
      <c r="K36" s="18">
        <f t="shared" si="10"/>
        <v>0</v>
      </c>
      <c r="L36" s="18">
        <f t="shared" si="10"/>
        <v>0</v>
      </c>
      <c r="M36" s="18">
        <f t="shared" si="10"/>
        <v>0</v>
      </c>
      <c r="N36" s="18">
        <f t="shared" si="10"/>
        <v>0</v>
      </c>
    </row>
    <row r="37" spans="2:14" x14ac:dyDescent="0.3">
      <c r="B37" s="16" t="s">
        <v>85</v>
      </c>
      <c r="C37" s="18">
        <f>IF(C33=0,0,C36/C33)</f>
        <v>0</v>
      </c>
      <c r="D37" s="18">
        <f t="shared" ref="D37:N37" si="11">IF(D33=0,0,D36/D33)</f>
        <v>0</v>
      </c>
      <c r="E37" s="18">
        <f t="shared" si="11"/>
        <v>0</v>
      </c>
      <c r="F37" s="18">
        <f t="shared" si="11"/>
        <v>0</v>
      </c>
      <c r="G37" s="18">
        <f t="shared" si="11"/>
        <v>0</v>
      </c>
      <c r="H37" s="18">
        <f>IF(H33=0,0,H36/H33)</f>
        <v>0</v>
      </c>
      <c r="I37" s="18">
        <f t="shared" si="11"/>
        <v>0</v>
      </c>
      <c r="J37" s="18">
        <f t="shared" si="11"/>
        <v>0</v>
      </c>
      <c r="K37" s="18">
        <f t="shared" si="11"/>
        <v>0</v>
      </c>
      <c r="L37" s="18">
        <f t="shared" si="11"/>
        <v>0</v>
      </c>
      <c r="M37" s="18">
        <f t="shared" si="11"/>
        <v>0</v>
      </c>
      <c r="N37" s="18">
        <f t="shared" si="11"/>
        <v>0</v>
      </c>
    </row>
    <row r="38" spans="2:14" x14ac:dyDescent="0.3">
      <c r="B38" s="16" t="s">
        <v>84</v>
      </c>
      <c r="C38" s="30">
        <f>C36*C34</f>
        <v>0</v>
      </c>
      <c r="D38" s="30">
        <f t="shared" ref="D38:N38" si="12">D36*D34</f>
        <v>0</v>
      </c>
      <c r="E38" s="30">
        <f t="shared" si="12"/>
        <v>0</v>
      </c>
      <c r="F38" s="30">
        <f t="shared" si="12"/>
        <v>0</v>
      </c>
      <c r="G38" s="30">
        <f t="shared" si="12"/>
        <v>0</v>
      </c>
      <c r="H38" s="30">
        <f t="shared" si="12"/>
        <v>0</v>
      </c>
      <c r="I38" s="30">
        <f t="shared" si="12"/>
        <v>0</v>
      </c>
      <c r="J38" s="30">
        <f t="shared" si="12"/>
        <v>0</v>
      </c>
      <c r="K38" s="30">
        <f t="shared" si="12"/>
        <v>0</v>
      </c>
      <c r="L38" s="30">
        <f t="shared" si="12"/>
        <v>0</v>
      </c>
      <c r="M38" s="30">
        <f t="shared" si="12"/>
        <v>0</v>
      </c>
      <c r="N38" s="30">
        <f t="shared" si="12"/>
        <v>0</v>
      </c>
    </row>
    <row r="39" spans="2:14" x14ac:dyDescent="0.3">
      <c r="B39" s="16" t="s">
        <v>139</v>
      </c>
      <c r="C39" s="17">
        <f t="shared" ref="C39:N39" si="13">IF(C30=0,0,C38/C30)</f>
        <v>0</v>
      </c>
      <c r="D39" s="17">
        <f t="shared" si="13"/>
        <v>0</v>
      </c>
      <c r="E39" s="17">
        <f t="shared" si="13"/>
        <v>0</v>
      </c>
      <c r="F39" s="17">
        <f t="shared" si="13"/>
        <v>0</v>
      </c>
      <c r="G39" s="17">
        <f t="shared" si="13"/>
        <v>0</v>
      </c>
      <c r="H39" s="17">
        <f t="shared" si="13"/>
        <v>0</v>
      </c>
      <c r="I39" s="17">
        <f t="shared" si="13"/>
        <v>0</v>
      </c>
      <c r="J39" s="17">
        <f t="shared" si="13"/>
        <v>0</v>
      </c>
      <c r="K39" s="17">
        <f t="shared" si="13"/>
        <v>0</v>
      </c>
      <c r="L39" s="17">
        <f t="shared" si="13"/>
        <v>0</v>
      </c>
      <c r="M39" s="17">
        <f t="shared" si="13"/>
        <v>0</v>
      </c>
      <c r="N39" s="17">
        <f t="shared" si="13"/>
        <v>0</v>
      </c>
    </row>
    <row r="40" spans="2:14" x14ac:dyDescent="0.3">
      <c r="B40" s="16" t="s">
        <v>140</v>
      </c>
      <c r="C40" s="17">
        <f>IF(C35=0,0,C38/C35)</f>
        <v>0</v>
      </c>
      <c r="D40" s="17">
        <f t="shared" ref="D40:N40" si="14">IF(D35=0,0,D38/D35)</f>
        <v>0</v>
      </c>
      <c r="E40" s="17">
        <f t="shared" si="14"/>
        <v>0</v>
      </c>
      <c r="F40" s="17">
        <f t="shared" si="14"/>
        <v>0</v>
      </c>
      <c r="G40" s="17">
        <f t="shared" si="14"/>
        <v>0</v>
      </c>
      <c r="H40" s="17">
        <f t="shared" si="14"/>
        <v>0</v>
      </c>
      <c r="I40" s="17">
        <f t="shared" si="14"/>
        <v>0</v>
      </c>
      <c r="J40" s="17">
        <f t="shared" si="14"/>
        <v>0</v>
      </c>
      <c r="K40" s="17">
        <f t="shared" si="14"/>
        <v>0</v>
      </c>
      <c r="L40" s="17">
        <f t="shared" si="14"/>
        <v>0</v>
      </c>
      <c r="M40" s="17">
        <f t="shared" si="14"/>
        <v>0</v>
      </c>
      <c r="N40" s="17">
        <f t="shared" si="14"/>
        <v>0</v>
      </c>
    </row>
    <row r="41" spans="2:14" x14ac:dyDescent="0.3">
      <c r="B41" s="16" t="s">
        <v>137</v>
      </c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2:14" x14ac:dyDescent="0.3">
      <c r="B42" s="16" t="s">
        <v>138</v>
      </c>
      <c r="C42" s="17">
        <f>C38*C41</f>
        <v>0</v>
      </c>
      <c r="D42" s="17">
        <f t="shared" ref="D42:N42" si="15">D38*D41</f>
        <v>0</v>
      </c>
      <c r="E42" s="17">
        <f t="shared" si="15"/>
        <v>0</v>
      </c>
      <c r="F42" s="17">
        <f t="shared" si="15"/>
        <v>0</v>
      </c>
      <c r="G42" s="17">
        <f t="shared" si="15"/>
        <v>0</v>
      </c>
      <c r="H42" s="17">
        <f t="shared" si="15"/>
        <v>0</v>
      </c>
      <c r="I42" s="17">
        <f t="shared" si="15"/>
        <v>0</v>
      </c>
      <c r="J42" s="17">
        <f t="shared" si="15"/>
        <v>0</v>
      </c>
      <c r="K42" s="17">
        <f t="shared" si="15"/>
        <v>0</v>
      </c>
      <c r="L42" s="17">
        <f t="shared" si="15"/>
        <v>0</v>
      </c>
      <c r="M42" s="17">
        <f t="shared" si="15"/>
        <v>0</v>
      </c>
      <c r="N42" s="17">
        <f t="shared" si="15"/>
        <v>0</v>
      </c>
    </row>
    <row r="43" spans="2:14" x14ac:dyDescent="0.3">
      <c r="B43" s="16" t="s">
        <v>88</v>
      </c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</row>
    <row r="44" spans="2:14" x14ac:dyDescent="0.3">
      <c r="B44" s="16" t="s">
        <v>136</v>
      </c>
      <c r="C44" s="17">
        <f>C38*C43</f>
        <v>0</v>
      </c>
      <c r="D44" s="17">
        <f t="shared" ref="D44:N44" si="16">D38*D43</f>
        <v>0</v>
      </c>
      <c r="E44" s="17">
        <f t="shared" si="16"/>
        <v>0</v>
      </c>
      <c r="F44" s="17">
        <f t="shared" si="16"/>
        <v>0</v>
      </c>
      <c r="G44" s="17">
        <f t="shared" si="16"/>
        <v>0</v>
      </c>
      <c r="H44" s="17">
        <f t="shared" si="16"/>
        <v>0</v>
      </c>
      <c r="I44" s="17">
        <f t="shared" si="16"/>
        <v>0</v>
      </c>
      <c r="J44" s="17">
        <f t="shared" si="16"/>
        <v>0</v>
      </c>
      <c r="K44" s="17">
        <f t="shared" si="16"/>
        <v>0</v>
      </c>
      <c r="L44" s="17">
        <f t="shared" si="16"/>
        <v>0</v>
      </c>
      <c r="M44" s="17">
        <f t="shared" si="16"/>
        <v>0</v>
      </c>
      <c r="N44" s="17">
        <f t="shared" si="16"/>
        <v>0</v>
      </c>
    </row>
    <row r="45" spans="2:14" x14ac:dyDescent="0.3">
      <c r="B45" s="32" t="s">
        <v>141</v>
      </c>
      <c r="C45" s="17">
        <f>(C38+C44+C42)</f>
        <v>0</v>
      </c>
      <c r="D45" s="17">
        <f t="shared" ref="D45:N45" si="17">(D38+D44+D42)</f>
        <v>0</v>
      </c>
      <c r="E45" s="17">
        <f t="shared" si="17"/>
        <v>0</v>
      </c>
      <c r="F45" s="17">
        <f t="shared" si="17"/>
        <v>0</v>
      </c>
      <c r="G45" s="17">
        <f t="shared" si="17"/>
        <v>0</v>
      </c>
      <c r="H45" s="17">
        <f t="shared" si="17"/>
        <v>0</v>
      </c>
      <c r="I45" s="17">
        <f t="shared" si="17"/>
        <v>0</v>
      </c>
      <c r="J45" s="17">
        <f t="shared" si="17"/>
        <v>0</v>
      </c>
      <c r="K45" s="17">
        <f t="shared" si="17"/>
        <v>0</v>
      </c>
      <c r="L45" s="17">
        <f t="shared" si="17"/>
        <v>0</v>
      </c>
      <c r="M45" s="17">
        <f t="shared" si="17"/>
        <v>0</v>
      </c>
      <c r="N45" s="17">
        <f t="shared" si="17"/>
        <v>0</v>
      </c>
    </row>
    <row r="47" spans="2:14" x14ac:dyDescent="0.3">
      <c r="B47" s="50" t="s">
        <v>90</v>
      </c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</row>
    <row r="48" spans="2:14" x14ac:dyDescent="0.3">
      <c r="B48" s="16" t="s">
        <v>131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</row>
    <row r="49" spans="2:14" x14ac:dyDescent="0.3">
      <c r="B49" s="16" t="s">
        <v>86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</row>
    <row r="50" spans="2:14" x14ac:dyDescent="0.3">
      <c r="B50" s="16" t="s">
        <v>132</v>
      </c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</row>
    <row r="51" spans="2:14" x14ac:dyDescent="0.3">
      <c r="B51" s="16" t="s">
        <v>133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</row>
    <row r="52" spans="2:14" x14ac:dyDescent="0.3">
      <c r="B52" s="16" t="s">
        <v>134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</row>
    <row r="53" spans="2:14" x14ac:dyDescent="0.3">
      <c r="B53" s="16" t="s">
        <v>135</v>
      </c>
      <c r="C53" s="18">
        <f>IF(C48=0,0,C48/0.27)</f>
        <v>0</v>
      </c>
      <c r="D53" s="18">
        <f t="shared" ref="D53:N53" si="18">IF(D48=0,0,D48/0.27)</f>
        <v>0</v>
      </c>
      <c r="E53" s="18">
        <f t="shared" si="18"/>
        <v>0</v>
      </c>
      <c r="F53" s="18">
        <f t="shared" si="18"/>
        <v>0</v>
      </c>
      <c r="G53" s="18">
        <f t="shared" si="18"/>
        <v>0</v>
      </c>
      <c r="H53" s="18">
        <f t="shared" si="18"/>
        <v>0</v>
      </c>
      <c r="I53" s="18">
        <f t="shared" si="18"/>
        <v>0</v>
      </c>
      <c r="J53" s="18">
        <f t="shared" si="18"/>
        <v>0</v>
      </c>
      <c r="K53" s="18">
        <f t="shared" si="18"/>
        <v>0</v>
      </c>
      <c r="L53" s="18">
        <f t="shared" si="18"/>
        <v>0</v>
      </c>
      <c r="M53" s="18">
        <f t="shared" si="18"/>
        <v>0</v>
      </c>
      <c r="N53" s="18">
        <f t="shared" si="18"/>
        <v>0</v>
      </c>
    </row>
    <row r="54" spans="2:14" x14ac:dyDescent="0.3">
      <c r="B54" s="16" t="s">
        <v>87</v>
      </c>
      <c r="C54" s="18">
        <f>IF(C50=0,0,C53/C50)</f>
        <v>0</v>
      </c>
      <c r="D54" s="18">
        <f t="shared" ref="D54:N54" si="19">IF(D50=0,0,D53/D50)</f>
        <v>0</v>
      </c>
      <c r="E54" s="18">
        <f t="shared" si="19"/>
        <v>0</v>
      </c>
      <c r="F54" s="18">
        <f t="shared" si="19"/>
        <v>0</v>
      </c>
      <c r="G54" s="18">
        <f t="shared" si="19"/>
        <v>0</v>
      </c>
      <c r="H54" s="18">
        <f t="shared" si="19"/>
        <v>0</v>
      </c>
      <c r="I54" s="18">
        <f t="shared" si="19"/>
        <v>0</v>
      </c>
      <c r="J54" s="18">
        <f t="shared" si="19"/>
        <v>0</v>
      </c>
      <c r="K54" s="18">
        <f t="shared" si="19"/>
        <v>0</v>
      </c>
      <c r="L54" s="18">
        <f t="shared" si="19"/>
        <v>0</v>
      </c>
      <c r="M54" s="18">
        <f t="shared" si="19"/>
        <v>0</v>
      </c>
      <c r="N54" s="18">
        <f t="shared" si="19"/>
        <v>0</v>
      </c>
    </row>
    <row r="55" spans="2:14" x14ac:dyDescent="0.3">
      <c r="B55" s="16" t="s">
        <v>85</v>
      </c>
      <c r="C55" s="18">
        <f>IF(C51=0,0,C54/C51)</f>
        <v>0</v>
      </c>
      <c r="D55" s="18">
        <f t="shared" ref="D55:N55" si="20">IF(D51=0,0,D54/D51)</f>
        <v>0</v>
      </c>
      <c r="E55" s="18">
        <f t="shared" si="20"/>
        <v>0</v>
      </c>
      <c r="F55" s="18">
        <f t="shared" si="20"/>
        <v>0</v>
      </c>
      <c r="G55" s="18">
        <f t="shared" si="20"/>
        <v>0</v>
      </c>
      <c r="H55" s="18">
        <f t="shared" si="20"/>
        <v>0</v>
      </c>
      <c r="I55" s="18">
        <f t="shared" si="20"/>
        <v>0</v>
      </c>
      <c r="J55" s="18">
        <f t="shared" si="20"/>
        <v>0</v>
      </c>
      <c r="K55" s="18">
        <f t="shared" si="20"/>
        <v>0</v>
      </c>
      <c r="L55" s="18">
        <f t="shared" si="20"/>
        <v>0</v>
      </c>
      <c r="M55" s="18">
        <f t="shared" si="20"/>
        <v>0</v>
      </c>
      <c r="N55" s="18">
        <f t="shared" si="20"/>
        <v>0</v>
      </c>
    </row>
    <row r="56" spans="2:14" x14ac:dyDescent="0.3">
      <c r="B56" s="16" t="s">
        <v>84</v>
      </c>
      <c r="C56" s="30">
        <f t="shared" ref="C56:N56" si="21">C54*C52</f>
        <v>0</v>
      </c>
      <c r="D56" s="30">
        <f t="shared" si="21"/>
        <v>0</v>
      </c>
      <c r="E56" s="30">
        <f t="shared" si="21"/>
        <v>0</v>
      </c>
      <c r="F56" s="30">
        <f t="shared" si="21"/>
        <v>0</v>
      </c>
      <c r="G56" s="30">
        <f t="shared" si="21"/>
        <v>0</v>
      </c>
      <c r="H56" s="30">
        <f t="shared" si="21"/>
        <v>0</v>
      </c>
      <c r="I56" s="30">
        <f t="shared" si="21"/>
        <v>0</v>
      </c>
      <c r="J56" s="30">
        <f t="shared" si="21"/>
        <v>0</v>
      </c>
      <c r="K56" s="30">
        <f t="shared" si="21"/>
        <v>0</v>
      </c>
      <c r="L56" s="30">
        <f t="shared" si="21"/>
        <v>0</v>
      </c>
      <c r="M56" s="30">
        <f t="shared" si="21"/>
        <v>0</v>
      </c>
      <c r="N56" s="30">
        <f t="shared" si="21"/>
        <v>0</v>
      </c>
    </row>
    <row r="57" spans="2:14" x14ac:dyDescent="0.3">
      <c r="B57" s="16" t="s">
        <v>139</v>
      </c>
      <c r="C57" s="17">
        <f t="shared" ref="C57:N57" si="22">IF(C48=0,0,C56/C48)</f>
        <v>0</v>
      </c>
      <c r="D57" s="17">
        <f t="shared" si="22"/>
        <v>0</v>
      </c>
      <c r="E57" s="17">
        <f t="shared" si="22"/>
        <v>0</v>
      </c>
      <c r="F57" s="17">
        <f t="shared" si="22"/>
        <v>0</v>
      </c>
      <c r="G57" s="17">
        <f t="shared" si="22"/>
        <v>0</v>
      </c>
      <c r="H57" s="17">
        <f t="shared" si="22"/>
        <v>0</v>
      </c>
      <c r="I57" s="17">
        <f t="shared" si="22"/>
        <v>0</v>
      </c>
      <c r="J57" s="17">
        <f t="shared" si="22"/>
        <v>0</v>
      </c>
      <c r="K57" s="17">
        <f t="shared" si="22"/>
        <v>0</v>
      </c>
      <c r="L57" s="17">
        <f t="shared" si="22"/>
        <v>0</v>
      </c>
      <c r="M57" s="17">
        <f t="shared" si="22"/>
        <v>0</v>
      </c>
      <c r="N57" s="17">
        <f t="shared" si="22"/>
        <v>0</v>
      </c>
    </row>
    <row r="58" spans="2:14" x14ac:dyDescent="0.3">
      <c r="B58" s="16" t="s">
        <v>140</v>
      </c>
      <c r="C58" s="17">
        <f>IF(C53=0,0,C56/C53)</f>
        <v>0</v>
      </c>
      <c r="D58" s="17">
        <f t="shared" ref="D58:N58" si="23">IF(D53=0,0,D56/D53)</f>
        <v>0</v>
      </c>
      <c r="E58" s="17">
        <f t="shared" si="23"/>
        <v>0</v>
      </c>
      <c r="F58" s="17">
        <f t="shared" si="23"/>
        <v>0</v>
      </c>
      <c r="G58" s="17">
        <f t="shared" si="23"/>
        <v>0</v>
      </c>
      <c r="H58" s="17">
        <f t="shared" si="23"/>
        <v>0</v>
      </c>
      <c r="I58" s="17">
        <f t="shared" si="23"/>
        <v>0</v>
      </c>
      <c r="J58" s="17">
        <f t="shared" si="23"/>
        <v>0</v>
      </c>
      <c r="K58" s="17">
        <f t="shared" si="23"/>
        <v>0</v>
      </c>
      <c r="L58" s="17">
        <f t="shared" si="23"/>
        <v>0</v>
      </c>
      <c r="M58" s="17">
        <f t="shared" si="23"/>
        <v>0</v>
      </c>
      <c r="N58" s="17">
        <f t="shared" si="23"/>
        <v>0</v>
      </c>
    </row>
    <row r="59" spans="2:14" x14ac:dyDescent="0.3">
      <c r="B59" s="16" t="s">
        <v>137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</row>
    <row r="60" spans="2:14" x14ac:dyDescent="0.3">
      <c r="B60" s="16" t="s">
        <v>138</v>
      </c>
      <c r="C60" s="17">
        <f>C56*C59</f>
        <v>0</v>
      </c>
      <c r="D60" s="17">
        <f t="shared" ref="D60:N60" si="24">D56*D59</f>
        <v>0</v>
      </c>
      <c r="E60" s="17">
        <f t="shared" si="24"/>
        <v>0</v>
      </c>
      <c r="F60" s="17">
        <f t="shared" si="24"/>
        <v>0</v>
      </c>
      <c r="G60" s="17">
        <f t="shared" si="24"/>
        <v>0</v>
      </c>
      <c r="H60" s="17">
        <f t="shared" si="24"/>
        <v>0</v>
      </c>
      <c r="I60" s="17">
        <f t="shared" si="24"/>
        <v>0</v>
      </c>
      <c r="J60" s="17">
        <f t="shared" si="24"/>
        <v>0</v>
      </c>
      <c r="K60" s="17">
        <f t="shared" si="24"/>
        <v>0</v>
      </c>
      <c r="L60" s="17">
        <f t="shared" si="24"/>
        <v>0</v>
      </c>
      <c r="M60" s="17">
        <f t="shared" si="24"/>
        <v>0</v>
      </c>
      <c r="N60" s="17">
        <f t="shared" si="24"/>
        <v>0</v>
      </c>
    </row>
    <row r="61" spans="2:14" x14ac:dyDescent="0.3">
      <c r="B61" s="16" t="s">
        <v>88</v>
      </c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</row>
    <row r="62" spans="2:14" x14ac:dyDescent="0.3">
      <c r="B62" s="16" t="s">
        <v>136</v>
      </c>
      <c r="C62" s="17">
        <f>C56*C61</f>
        <v>0</v>
      </c>
      <c r="D62" s="17">
        <f t="shared" ref="D62:N62" si="25">D56*D61</f>
        <v>0</v>
      </c>
      <c r="E62" s="17">
        <f t="shared" si="25"/>
        <v>0</v>
      </c>
      <c r="F62" s="17">
        <f t="shared" si="25"/>
        <v>0</v>
      </c>
      <c r="G62" s="17">
        <f t="shared" si="25"/>
        <v>0</v>
      </c>
      <c r="H62" s="17">
        <f t="shared" si="25"/>
        <v>0</v>
      </c>
      <c r="I62" s="17">
        <f t="shared" si="25"/>
        <v>0</v>
      </c>
      <c r="J62" s="17">
        <f t="shared" si="25"/>
        <v>0</v>
      </c>
      <c r="K62" s="17">
        <f t="shared" si="25"/>
        <v>0</v>
      </c>
      <c r="L62" s="17">
        <f t="shared" si="25"/>
        <v>0</v>
      </c>
      <c r="M62" s="17">
        <f t="shared" si="25"/>
        <v>0</v>
      </c>
      <c r="N62" s="17">
        <f t="shared" si="25"/>
        <v>0</v>
      </c>
    </row>
    <row r="63" spans="2:14" x14ac:dyDescent="0.3">
      <c r="B63" s="32" t="s">
        <v>141</v>
      </c>
      <c r="C63" s="17">
        <f>(C56+C62+C60)</f>
        <v>0</v>
      </c>
      <c r="D63" s="17">
        <f t="shared" ref="D63:N63" si="26">(D56+D62+D60)</f>
        <v>0</v>
      </c>
      <c r="E63" s="17">
        <f t="shared" si="26"/>
        <v>0</v>
      </c>
      <c r="F63" s="17">
        <f t="shared" si="26"/>
        <v>0</v>
      </c>
      <c r="G63" s="17">
        <f t="shared" si="26"/>
        <v>0</v>
      </c>
      <c r="H63" s="17">
        <f t="shared" si="26"/>
        <v>0</v>
      </c>
      <c r="I63" s="17">
        <f t="shared" si="26"/>
        <v>0</v>
      </c>
      <c r="J63" s="17">
        <f t="shared" si="26"/>
        <v>0</v>
      </c>
      <c r="K63" s="17">
        <f t="shared" si="26"/>
        <v>0</v>
      </c>
      <c r="L63" s="17">
        <f t="shared" si="26"/>
        <v>0</v>
      </c>
      <c r="M63" s="17">
        <f t="shared" si="26"/>
        <v>0</v>
      </c>
      <c r="N63" s="17">
        <f t="shared" si="26"/>
        <v>0</v>
      </c>
    </row>
    <row r="65" spans="2:14" x14ac:dyDescent="0.3">
      <c r="B65" s="48" t="s">
        <v>91</v>
      </c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</row>
    <row r="66" spans="2:14" x14ac:dyDescent="0.3">
      <c r="B66" s="16" t="s">
        <v>131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</row>
    <row r="67" spans="2:14" x14ac:dyDescent="0.3">
      <c r="B67" s="16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</row>
    <row r="68" spans="2:14" x14ac:dyDescent="0.3">
      <c r="B68" s="16" t="s">
        <v>132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</row>
    <row r="69" spans="2:14" x14ac:dyDescent="0.3">
      <c r="B69" s="16" t="s">
        <v>133</v>
      </c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</row>
    <row r="70" spans="2:14" x14ac:dyDescent="0.3">
      <c r="B70" s="16" t="s">
        <v>134</v>
      </c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</row>
    <row r="71" spans="2:14" x14ac:dyDescent="0.3">
      <c r="B71" s="16" t="s">
        <v>135</v>
      </c>
      <c r="C71" s="18">
        <f>IF(C66=0,0,C66/0.27)</f>
        <v>0</v>
      </c>
      <c r="D71" s="18">
        <f t="shared" ref="D71:N71" si="27">IF(D66=0,0,D66/0.27)</f>
        <v>0</v>
      </c>
      <c r="E71" s="18">
        <f t="shared" si="27"/>
        <v>0</v>
      </c>
      <c r="F71" s="18">
        <f t="shared" si="27"/>
        <v>0</v>
      </c>
      <c r="G71" s="18">
        <f t="shared" si="27"/>
        <v>0</v>
      </c>
      <c r="H71" s="18">
        <f t="shared" si="27"/>
        <v>0</v>
      </c>
      <c r="I71" s="18">
        <f t="shared" si="27"/>
        <v>0</v>
      </c>
      <c r="J71" s="18">
        <f t="shared" si="27"/>
        <v>0</v>
      </c>
      <c r="K71" s="18">
        <f t="shared" si="27"/>
        <v>0</v>
      </c>
      <c r="L71" s="18">
        <f t="shared" si="27"/>
        <v>0</v>
      </c>
      <c r="M71" s="18">
        <f t="shared" si="27"/>
        <v>0</v>
      </c>
      <c r="N71" s="18">
        <f t="shared" si="27"/>
        <v>0</v>
      </c>
    </row>
    <row r="72" spans="2:14" x14ac:dyDescent="0.3">
      <c r="B72" s="16" t="s">
        <v>87</v>
      </c>
      <c r="C72" s="18">
        <f>IF(C68=0,0,C71/C68)</f>
        <v>0</v>
      </c>
      <c r="D72" s="18">
        <f t="shared" ref="D72:N72" si="28">IF(D68=0,0,D71/D68)</f>
        <v>0</v>
      </c>
      <c r="E72" s="18">
        <f t="shared" si="28"/>
        <v>0</v>
      </c>
      <c r="F72" s="18">
        <f t="shared" si="28"/>
        <v>0</v>
      </c>
      <c r="G72" s="18">
        <f t="shared" si="28"/>
        <v>0</v>
      </c>
      <c r="H72" s="18">
        <f t="shared" si="28"/>
        <v>0</v>
      </c>
      <c r="I72" s="18">
        <f t="shared" si="28"/>
        <v>0</v>
      </c>
      <c r="J72" s="18">
        <f t="shared" si="28"/>
        <v>0</v>
      </c>
      <c r="K72" s="18">
        <f t="shared" si="28"/>
        <v>0</v>
      </c>
      <c r="L72" s="18">
        <f t="shared" si="28"/>
        <v>0</v>
      </c>
      <c r="M72" s="18">
        <f t="shared" si="28"/>
        <v>0</v>
      </c>
      <c r="N72" s="18">
        <f t="shared" si="28"/>
        <v>0</v>
      </c>
    </row>
    <row r="73" spans="2:14" x14ac:dyDescent="0.3">
      <c r="B73" s="16" t="s">
        <v>85</v>
      </c>
      <c r="C73" s="18">
        <f>IF(C69=0,0,C72/C69)</f>
        <v>0</v>
      </c>
      <c r="D73" s="18">
        <f t="shared" ref="D73:N73" si="29">IF(D69=0,0,D72/D69)</f>
        <v>0</v>
      </c>
      <c r="E73" s="18">
        <f t="shared" si="29"/>
        <v>0</v>
      </c>
      <c r="F73" s="18">
        <f t="shared" si="29"/>
        <v>0</v>
      </c>
      <c r="G73" s="18">
        <f t="shared" si="29"/>
        <v>0</v>
      </c>
      <c r="H73" s="18">
        <f t="shared" si="29"/>
        <v>0</v>
      </c>
      <c r="I73" s="18">
        <f t="shared" si="29"/>
        <v>0</v>
      </c>
      <c r="J73" s="18">
        <f t="shared" si="29"/>
        <v>0</v>
      </c>
      <c r="K73" s="18">
        <f t="shared" si="29"/>
        <v>0</v>
      </c>
      <c r="L73" s="18">
        <f t="shared" si="29"/>
        <v>0</v>
      </c>
      <c r="M73" s="18">
        <f t="shared" si="29"/>
        <v>0</v>
      </c>
      <c r="N73" s="18">
        <f t="shared" si="29"/>
        <v>0</v>
      </c>
    </row>
    <row r="74" spans="2:14" x14ac:dyDescent="0.3">
      <c r="B74" s="16" t="s">
        <v>84</v>
      </c>
      <c r="C74" s="30">
        <f t="shared" ref="C74:N74" si="30">C72*C70</f>
        <v>0</v>
      </c>
      <c r="D74" s="30">
        <f t="shared" si="30"/>
        <v>0</v>
      </c>
      <c r="E74" s="30">
        <f t="shared" si="30"/>
        <v>0</v>
      </c>
      <c r="F74" s="30">
        <f t="shared" si="30"/>
        <v>0</v>
      </c>
      <c r="G74" s="30">
        <f t="shared" si="30"/>
        <v>0</v>
      </c>
      <c r="H74" s="30">
        <f t="shared" si="30"/>
        <v>0</v>
      </c>
      <c r="I74" s="30">
        <f t="shared" si="30"/>
        <v>0</v>
      </c>
      <c r="J74" s="30">
        <f t="shared" si="30"/>
        <v>0</v>
      </c>
      <c r="K74" s="30">
        <f t="shared" si="30"/>
        <v>0</v>
      </c>
      <c r="L74" s="30">
        <f t="shared" si="30"/>
        <v>0</v>
      </c>
      <c r="M74" s="30">
        <f t="shared" si="30"/>
        <v>0</v>
      </c>
      <c r="N74" s="30">
        <f t="shared" si="30"/>
        <v>0</v>
      </c>
    </row>
    <row r="75" spans="2:14" x14ac:dyDescent="0.3">
      <c r="B75" s="16" t="s">
        <v>139</v>
      </c>
      <c r="C75" s="17">
        <f t="shared" ref="C75:N75" si="31">IF(C66=0,0,C74/C66)</f>
        <v>0</v>
      </c>
      <c r="D75" s="17">
        <f t="shared" si="31"/>
        <v>0</v>
      </c>
      <c r="E75" s="17">
        <f t="shared" si="31"/>
        <v>0</v>
      </c>
      <c r="F75" s="17">
        <f t="shared" si="31"/>
        <v>0</v>
      </c>
      <c r="G75" s="17">
        <f t="shared" si="31"/>
        <v>0</v>
      </c>
      <c r="H75" s="17">
        <f t="shared" si="31"/>
        <v>0</v>
      </c>
      <c r="I75" s="17">
        <f t="shared" si="31"/>
        <v>0</v>
      </c>
      <c r="J75" s="17">
        <f t="shared" si="31"/>
        <v>0</v>
      </c>
      <c r="K75" s="17">
        <f t="shared" si="31"/>
        <v>0</v>
      </c>
      <c r="L75" s="17">
        <f t="shared" si="31"/>
        <v>0</v>
      </c>
      <c r="M75" s="17">
        <f t="shared" si="31"/>
        <v>0</v>
      </c>
      <c r="N75" s="17">
        <f t="shared" si="31"/>
        <v>0</v>
      </c>
    </row>
    <row r="76" spans="2:14" x14ac:dyDescent="0.3">
      <c r="B76" s="16" t="s">
        <v>140</v>
      </c>
      <c r="C76" s="17">
        <f>IF(C71=0,0,C74/C71)</f>
        <v>0</v>
      </c>
      <c r="D76" s="17">
        <f t="shared" ref="D76:N76" si="32">IF(D71=0,0,D74/D71)</f>
        <v>0</v>
      </c>
      <c r="E76" s="17">
        <f t="shared" si="32"/>
        <v>0</v>
      </c>
      <c r="F76" s="17">
        <f t="shared" si="32"/>
        <v>0</v>
      </c>
      <c r="G76" s="17">
        <f t="shared" si="32"/>
        <v>0</v>
      </c>
      <c r="H76" s="17">
        <f t="shared" si="32"/>
        <v>0</v>
      </c>
      <c r="I76" s="17">
        <f t="shared" si="32"/>
        <v>0</v>
      </c>
      <c r="J76" s="17">
        <f t="shared" si="32"/>
        <v>0</v>
      </c>
      <c r="K76" s="17">
        <f t="shared" si="32"/>
        <v>0</v>
      </c>
      <c r="L76" s="17">
        <f t="shared" si="32"/>
        <v>0</v>
      </c>
      <c r="M76" s="17">
        <f t="shared" si="32"/>
        <v>0</v>
      </c>
      <c r="N76" s="17">
        <f t="shared" si="32"/>
        <v>0</v>
      </c>
    </row>
    <row r="77" spans="2:14" x14ac:dyDescent="0.3">
      <c r="B77" s="16" t="s">
        <v>137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</row>
    <row r="78" spans="2:14" x14ac:dyDescent="0.3">
      <c r="B78" s="16" t="s">
        <v>138</v>
      </c>
      <c r="C78" s="17">
        <f>C74*C77</f>
        <v>0</v>
      </c>
      <c r="D78" s="17">
        <f t="shared" ref="D78:N78" si="33">D74*D77</f>
        <v>0</v>
      </c>
      <c r="E78" s="17">
        <f t="shared" si="33"/>
        <v>0</v>
      </c>
      <c r="F78" s="17">
        <f t="shared" si="33"/>
        <v>0</v>
      </c>
      <c r="G78" s="17">
        <f t="shared" si="33"/>
        <v>0</v>
      </c>
      <c r="H78" s="17">
        <f t="shared" si="33"/>
        <v>0</v>
      </c>
      <c r="I78" s="17">
        <f t="shared" si="33"/>
        <v>0</v>
      </c>
      <c r="J78" s="17">
        <f t="shared" si="33"/>
        <v>0</v>
      </c>
      <c r="K78" s="17">
        <f t="shared" si="33"/>
        <v>0</v>
      </c>
      <c r="L78" s="17">
        <f t="shared" si="33"/>
        <v>0</v>
      </c>
      <c r="M78" s="17">
        <f t="shared" si="33"/>
        <v>0</v>
      </c>
      <c r="N78" s="17">
        <f t="shared" si="33"/>
        <v>0</v>
      </c>
    </row>
    <row r="79" spans="2:14" x14ac:dyDescent="0.3">
      <c r="B79" s="16" t="s">
        <v>88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</row>
    <row r="80" spans="2:14" x14ac:dyDescent="0.3">
      <c r="B80" s="16" t="s">
        <v>136</v>
      </c>
      <c r="C80" s="17">
        <f>C74*C79</f>
        <v>0</v>
      </c>
      <c r="D80" s="17">
        <f t="shared" ref="D80:N80" si="34">D74*D79</f>
        <v>0</v>
      </c>
      <c r="E80" s="17">
        <f t="shared" si="34"/>
        <v>0</v>
      </c>
      <c r="F80" s="17">
        <f t="shared" si="34"/>
        <v>0</v>
      </c>
      <c r="G80" s="17">
        <f t="shared" si="34"/>
        <v>0</v>
      </c>
      <c r="H80" s="17">
        <f t="shared" si="34"/>
        <v>0</v>
      </c>
      <c r="I80" s="17">
        <f t="shared" si="34"/>
        <v>0</v>
      </c>
      <c r="J80" s="17">
        <f t="shared" si="34"/>
        <v>0</v>
      </c>
      <c r="K80" s="17">
        <f t="shared" si="34"/>
        <v>0</v>
      </c>
      <c r="L80" s="17">
        <f t="shared" si="34"/>
        <v>0</v>
      </c>
      <c r="M80" s="17">
        <f t="shared" si="34"/>
        <v>0</v>
      </c>
      <c r="N80" s="17">
        <f t="shared" si="34"/>
        <v>0</v>
      </c>
    </row>
    <row r="81" spans="2:14" x14ac:dyDescent="0.3">
      <c r="B81" s="32" t="s">
        <v>141</v>
      </c>
      <c r="C81" s="17">
        <f>(C74+C80+C78)</f>
        <v>0</v>
      </c>
      <c r="D81" s="17">
        <f t="shared" ref="D81:N81" si="35">(D74+D80+D78)</f>
        <v>0</v>
      </c>
      <c r="E81" s="17">
        <f t="shared" si="35"/>
        <v>0</v>
      </c>
      <c r="F81" s="17">
        <f t="shared" si="35"/>
        <v>0</v>
      </c>
      <c r="G81" s="17">
        <f t="shared" si="35"/>
        <v>0</v>
      </c>
      <c r="H81" s="17">
        <f t="shared" si="35"/>
        <v>0</v>
      </c>
      <c r="I81" s="17">
        <f t="shared" si="35"/>
        <v>0</v>
      </c>
      <c r="J81" s="17">
        <f t="shared" si="35"/>
        <v>0</v>
      </c>
      <c r="K81" s="17">
        <f t="shared" si="35"/>
        <v>0</v>
      </c>
      <c r="L81" s="17">
        <f t="shared" si="35"/>
        <v>0</v>
      </c>
      <c r="M81" s="17">
        <f t="shared" si="35"/>
        <v>0</v>
      </c>
      <c r="N81" s="17">
        <f t="shared" si="35"/>
        <v>0</v>
      </c>
    </row>
    <row r="83" spans="2:14" x14ac:dyDescent="0.3">
      <c r="B83" s="48" t="s">
        <v>31</v>
      </c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</row>
    <row r="84" spans="2:14" x14ac:dyDescent="0.3">
      <c r="B84" s="16" t="s">
        <v>131</v>
      </c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</row>
    <row r="85" spans="2:14" x14ac:dyDescent="0.3">
      <c r="B85" s="16" t="s">
        <v>86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spans="2:14" x14ac:dyDescent="0.3">
      <c r="B86" s="16" t="s">
        <v>132</v>
      </c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</row>
    <row r="87" spans="2:14" x14ac:dyDescent="0.3">
      <c r="B87" s="16" t="s">
        <v>133</v>
      </c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</row>
    <row r="88" spans="2:14" x14ac:dyDescent="0.3">
      <c r="B88" s="16" t="s">
        <v>134</v>
      </c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</row>
    <row r="89" spans="2:14" x14ac:dyDescent="0.3">
      <c r="B89" s="16" t="s">
        <v>135</v>
      </c>
      <c r="C89" s="18">
        <f>IF(C84=0,0,C84/0.27)</f>
        <v>0</v>
      </c>
      <c r="D89" s="18">
        <f t="shared" ref="D89:N89" si="36">IF(D84=0,0,D84/0.27)</f>
        <v>0</v>
      </c>
      <c r="E89" s="18">
        <f t="shared" si="36"/>
        <v>0</v>
      </c>
      <c r="F89" s="18">
        <f t="shared" si="36"/>
        <v>0</v>
      </c>
      <c r="G89" s="18">
        <f t="shared" si="36"/>
        <v>0</v>
      </c>
      <c r="H89" s="18">
        <f t="shared" si="36"/>
        <v>0</v>
      </c>
      <c r="I89" s="18">
        <f t="shared" si="36"/>
        <v>0</v>
      </c>
      <c r="J89" s="18">
        <f t="shared" si="36"/>
        <v>0</v>
      </c>
      <c r="K89" s="18">
        <f t="shared" si="36"/>
        <v>0</v>
      </c>
      <c r="L89" s="18">
        <f t="shared" si="36"/>
        <v>0</v>
      </c>
      <c r="M89" s="18">
        <f t="shared" si="36"/>
        <v>0</v>
      </c>
      <c r="N89" s="18">
        <f t="shared" si="36"/>
        <v>0</v>
      </c>
    </row>
    <row r="90" spans="2:14" x14ac:dyDescent="0.3">
      <c r="B90" s="16" t="s">
        <v>87</v>
      </c>
      <c r="C90" s="18">
        <f>IF(C86=0,0,C89/C86)</f>
        <v>0</v>
      </c>
      <c r="D90" s="18">
        <f t="shared" ref="D90:N90" si="37">IF(D86=0,0,D89/D86)</f>
        <v>0</v>
      </c>
      <c r="E90" s="18">
        <f t="shared" si="37"/>
        <v>0</v>
      </c>
      <c r="F90" s="18">
        <f t="shared" si="37"/>
        <v>0</v>
      </c>
      <c r="G90" s="18">
        <f t="shared" si="37"/>
        <v>0</v>
      </c>
      <c r="H90" s="18">
        <f t="shared" si="37"/>
        <v>0</v>
      </c>
      <c r="I90" s="18">
        <f t="shared" si="37"/>
        <v>0</v>
      </c>
      <c r="J90" s="18">
        <f t="shared" si="37"/>
        <v>0</v>
      </c>
      <c r="K90" s="18">
        <f t="shared" si="37"/>
        <v>0</v>
      </c>
      <c r="L90" s="18">
        <f t="shared" si="37"/>
        <v>0</v>
      </c>
      <c r="M90" s="18">
        <f t="shared" si="37"/>
        <v>0</v>
      </c>
      <c r="N90" s="18">
        <f t="shared" si="37"/>
        <v>0</v>
      </c>
    </row>
    <row r="91" spans="2:14" x14ac:dyDescent="0.3">
      <c r="B91" s="16" t="s">
        <v>85</v>
      </c>
      <c r="C91" s="18">
        <f>IF(C87=0,0,C90/C87)</f>
        <v>0</v>
      </c>
      <c r="D91" s="18">
        <f t="shared" ref="D91:N91" si="38">IF(D87=0,0,D90/D87)</f>
        <v>0</v>
      </c>
      <c r="E91" s="18">
        <f t="shared" si="38"/>
        <v>0</v>
      </c>
      <c r="F91" s="18">
        <f t="shared" si="38"/>
        <v>0</v>
      </c>
      <c r="G91" s="18">
        <f t="shared" si="38"/>
        <v>0</v>
      </c>
      <c r="H91" s="18">
        <f t="shared" si="38"/>
        <v>0</v>
      </c>
      <c r="I91" s="18">
        <f t="shared" si="38"/>
        <v>0</v>
      </c>
      <c r="J91" s="18">
        <f t="shared" si="38"/>
        <v>0</v>
      </c>
      <c r="K91" s="18">
        <f t="shared" si="38"/>
        <v>0</v>
      </c>
      <c r="L91" s="18">
        <f t="shared" si="38"/>
        <v>0</v>
      </c>
      <c r="M91" s="18">
        <f t="shared" si="38"/>
        <v>0</v>
      </c>
      <c r="N91" s="18">
        <f t="shared" si="38"/>
        <v>0</v>
      </c>
    </row>
    <row r="92" spans="2:14" x14ac:dyDescent="0.3">
      <c r="B92" s="16" t="s">
        <v>84</v>
      </c>
      <c r="C92" s="30">
        <f t="shared" ref="C92:N92" si="39">C90*C88</f>
        <v>0</v>
      </c>
      <c r="D92" s="30">
        <f t="shared" si="39"/>
        <v>0</v>
      </c>
      <c r="E92" s="30">
        <f t="shared" si="39"/>
        <v>0</v>
      </c>
      <c r="F92" s="30">
        <f t="shared" si="39"/>
        <v>0</v>
      </c>
      <c r="G92" s="30">
        <f t="shared" si="39"/>
        <v>0</v>
      </c>
      <c r="H92" s="30">
        <f t="shared" si="39"/>
        <v>0</v>
      </c>
      <c r="I92" s="30">
        <f t="shared" si="39"/>
        <v>0</v>
      </c>
      <c r="J92" s="30">
        <f t="shared" si="39"/>
        <v>0</v>
      </c>
      <c r="K92" s="30">
        <f t="shared" si="39"/>
        <v>0</v>
      </c>
      <c r="L92" s="30">
        <f t="shared" si="39"/>
        <v>0</v>
      </c>
      <c r="M92" s="30">
        <f t="shared" si="39"/>
        <v>0</v>
      </c>
      <c r="N92" s="30">
        <f t="shared" si="39"/>
        <v>0</v>
      </c>
    </row>
    <row r="93" spans="2:14" x14ac:dyDescent="0.3">
      <c r="B93" s="16" t="s">
        <v>139</v>
      </c>
      <c r="C93" s="17">
        <f t="shared" ref="C93:N93" si="40">IF(C84=0,0,C92/C84)</f>
        <v>0</v>
      </c>
      <c r="D93" s="17">
        <f t="shared" si="40"/>
        <v>0</v>
      </c>
      <c r="E93" s="17">
        <f t="shared" si="40"/>
        <v>0</v>
      </c>
      <c r="F93" s="17">
        <f t="shared" si="40"/>
        <v>0</v>
      </c>
      <c r="G93" s="17">
        <f t="shared" si="40"/>
        <v>0</v>
      </c>
      <c r="H93" s="17">
        <f t="shared" si="40"/>
        <v>0</v>
      </c>
      <c r="I93" s="17">
        <f t="shared" si="40"/>
        <v>0</v>
      </c>
      <c r="J93" s="17">
        <f t="shared" si="40"/>
        <v>0</v>
      </c>
      <c r="K93" s="17">
        <f t="shared" si="40"/>
        <v>0</v>
      </c>
      <c r="L93" s="17">
        <f t="shared" si="40"/>
        <v>0</v>
      </c>
      <c r="M93" s="17">
        <f t="shared" si="40"/>
        <v>0</v>
      </c>
      <c r="N93" s="17">
        <f t="shared" si="40"/>
        <v>0</v>
      </c>
    </row>
    <row r="94" spans="2:14" x14ac:dyDescent="0.3">
      <c r="B94" s="16" t="s">
        <v>140</v>
      </c>
      <c r="C94" s="17">
        <f>IF(C89=0,0,C92/C89)</f>
        <v>0</v>
      </c>
      <c r="D94" s="17">
        <f t="shared" ref="D94:N94" si="41">IF(D89=0,0,D92/D89)</f>
        <v>0</v>
      </c>
      <c r="E94" s="17">
        <f t="shared" si="41"/>
        <v>0</v>
      </c>
      <c r="F94" s="17">
        <f t="shared" si="41"/>
        <v>0</v>
      </c>
      <c r="G94" s="17">
        <f t="shared" si="41"/>
        <v>0</v>
      </c>
      <c r="H94" s="17">
        <f t="shared" si="41"/>
        <v>0</v>
      </c>
      <c r="I94" s="17">
        <f t="shared" si="41"/>
        <v>0</v>
      </c>
      <c r="J94" s="17">
        <f t="shared" si="41"/>
        <v>0</v>
      </c>
      <c r="K94" s="17">
        <f t="shared" si="41"/>
        <v>0</v>
      </c>
      <c r="L94" s="17">
        <f t="shared" si="41"/>
        <v>0</v>
      </c>
      <c r="M94" s="17">
        <f t="shared" si="41"/>
        <v>0</v>
      </c>
      <c r="N94" s="17">
        <f t="shared" si="41"/>
        <v>0</v>
      </c>
    </row>
    <row r="95" spans="2:14" x14ac:dyDescent="0.3">
      <c r="B95" s="16" t="s">
        <v>137</v>
      </c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</row>
    <row r="96" spans="2:14" x14ac:dyDescent="0.3">
      <c r="B96" s="16" t="s">
        <v>138</v>
      </c>
      <c r="C96" s="17">
        <f>C92*C95</f>
        <v>0</v>
      </c>
      <c r="D96" s="17">
        <f t="shared" ref="D96:N96" si="42">D92*D95</f>
        <v>0</v>
      </c>
      <c r="E96" s="17">
        <f t="shared" si="42"/>
        <v>0</v>
      </c>
      <c r="F96" s="17">
        <f t="shared" si="42"/>
        <v>0</v>
      </c>
      <c r="G96" s="17">
        <f t="shared" si="42"/>
        <v>0</v>
      </c>
      <c r="H96" s="17">
        <f t="shared" si="42"/>
        <v>0</v>
      </c>
      <c r="I96" s="17">
        <f t="shared" si="42"/>
        <v>0</v>
      </c>
      <c r="J96" s="17">
        <f t="shared" si="42"/>
        <v>0</v>
      </c>
      <c r="K96" s="17">
        <f t="shared" si="42"/>
        <v>0</v>
      </c>
      <c r="L96" s="17">
        <f t="shared" si="42"/>
        <v>0</v>
      </c>
      <c r="M96" s="17">
        <f t="shared" si="42"/>
        <v>0</v>
      </c>
      <c r="N96" s="17">
        <f t="shared" si="42"/>
        <v>0</v>
      </c>
    </row>
    <row r="97" spans="2:14" x14ac:dyDescent="0.3">
      <c r="B97" s="16" t="s">
        <v>88</v>
      </c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</row>
    <row r="98" spans="2:14" x14ac:dyDescent="0.3">
      <c r="B98" s="16" t="s">
        <v>136</v>
      </c>
      <c r="C98" s="17">
        <f>C92*C97</f>
        <v>0</v>
      </c>
      <c r="D98" s="17">
        <f t="shared" ref="D98:N98" si="43">D92*D97</f>
        <v>0</v>
      </c>
      <c r="E98" s="17">
        <f t="shared" si="43"/>
        <v>0</v>
      </c>
      <c r="F98" s="17">
        <f t="shared" si="43"/>
        <v>0</v>
      </c>
      <c r="G98" s="17">
        <f t="shared" si="43"/>
        <v>0</v>
      </c>
      <c r="H98" s="17">
        <f t="shared" si="43"/>
        <v>0</v>
      </c>
      <c r="I98" s="17">
        <f t="shared" si="43"/>
        <v>0</v>
      </c>
      <c r="J98" s="17">
        <f t="shared" si="43"/>
        <v>0</v>
      </c>
      <c r="K98" s="17">
        <f t="shared" si="43"/>
        <v>0</v>
      </c>
      <c r="L98" s="17">
        <f t="shared" si="43"/>
        <v>0</v>
      </c>
      <c r="M98" s="17">
        <f t="shared" si="43"/>
        <v>0</v>
      </c>
      <c r="N98" s="17">
        <f t="shared" si="43"/>
        <v>0</v>
      </c>
    </row>
    <row r="99" spans="2:14" x14ac:dyDescent="0.3">
      <c r="B99" s="32" t="s">
        <v>141</v>
      </c>
      <c r="C99" s="17">
        <f>(C92+C98+C96)</f>
        <v>0</v>
      </c>
      <c r="D99" s="17">
        <f t="shared" ref="D99:N99" si="44">(D92+D98+D96)</f>
        <v>0</v>
      </c>
      <c r="E99" s="17">
        <f t="shared" si="44"/>
        <v>0</v>
      </c>
      <c r="F99" s="17">
        <f t="shared" si="44"/>
        <v>0</v>
      </c>
      <c r="G99" s="17">
        <f t="shared" si="44"/>
        <v>0</v>
      </c>
      <c r="H99" s="17">
        <f t="shared" si="44"/>
        <v>0</v>
      </c>
      <c r="I99" s="17">
        <f t="shared" si="44"/>
        <v>0</v>
      </c>
      <c r="J99" s="17">
        <f t="shared" si="44"/>
        <v>0</v>
      </c>
      <c r="K99" s="17">
        <f t="shared" si="44"/>
        <v>0</v>
      </c>
      <c r="L99" s="17">
        <f t="shared" si="44"/>
        <v>0</v>
      </c>
      <c r="M99" s="17">
        <f t="shared" si="44"/>
        <v>0</v>
      </c>
      <c r="N99" s="17">
        <f t="shared" si="44"/>
        <v>0</v>
      </c>
    </row>
    <row r="101" spans="2:14" x14ac:dyDescent="0.3">
      <c r="B101" s="16" t="s">
        <v>142</v>
      </c>
      <c r="C101" s="17">
        <f>C20+C38+C56+C74+C92</f>
        <v>0</v>
      </c>
      <c r="D101" s="17">
        <f t="shared" ref="D101:N101" si="45">D20+D38+D56+D74+D92</f>
        <v>0</v>
      </c>
      <c r="E101" s="17">
        <f t="shared" si="45"/>
        <v>0</v>
      </c>
      <c r="F101" s="17">
        <f t="shared" si="45"/>
        <v>0</v>
      </c>
      <c r="G101" s="17">
        <f t="shared" si="45"/>
        <v>0</v>
      </c>
      <c r="H101" s="17">
        <f t="shared" si="45"/>
        <v>0</v>
      </c>
      <c r="I101" s="17">
        <f t="shared" si="45"/>
        <v>0</v>
      </c>
      <c r="J101" s="17">
        <f t="shared" si="45"/>
        <v>0</v>
      </c>
      <c r="K101" s="17">
        <f t="shared" si="45"/>
        <v>0</v>
      </c>
      <c r="L101" s="17">
        <f t="shared" si="45"/>
        <v>0</v>
      </c>
      <c r="M101" s="17">
        <f t="shared" si="45"/>
        <v>0</v>
      </c>
      <c r="N101" s="17">
        <f t="shared" si="45"/>
        <v>0</v>
      </c>
    </row>
    <row r="102" spans="2:14" x14ac:dyDescent="0.3">
      <c r="B102" t="s">
        <v>143</v>
      </c>
      <c r="C102" s="17">
        <f>(C26+C44+C62+C80+C98)</f>
        <v>0</v>
      </c>
      <c r="D102" s="17">
        <f t="shared" ref="D102:N102" si="46">(D26+D44+D62+D80+D98)</f>
        <v>0</v>
      </c>
      <c r="E102" s="17">
        <f t="shared" si="46"/>
        <v>0</v>
      </c>
      <c r="F102" s="17">
        <f t="shared" si="46"/>
        <v>0</v>
      </c>
      <c r="G102" s="17">
        <f t="shared" si="46"/>
        <v>0</v>
      </c>
      <c r="H102" s="17">
        <f t="shared" si="46"/>
        <v>0</v>
      </c>
      <c r="I102" s="17">
        <f t="shared" si="46"/>
        <v>0</v>
      </c>
      <c r="J102" s="17">
        <f t="shared" si="46"/>
        <v>0</v>
      </c>
      <c r="K102" s="17">
        <f t="shared" si="46"/>
        <v>0</v>
      </c>
      <c r="L102" s="17">
        <f t="shared" si="46"/>
        <v>0</v>
      </c>
      <c r="M102" s="17">
        <f t="shared" si="46"/>
        <v>0</v>
      </c>
      <c r="N102" s="17">
        <f t="shared" si="46"/>
        <v>0</v>
      </c>
    </row>
    <row r="103" spans="2:14" x14ac:dyDescent="0.3">
      <c r="B103" s="16" t="s">
        <v>144</v>
      </c>
      <c r="C103" s="17">
        <f>(C24+C42+C60+C78+C96)</f>
        <v>0</v>
      </c>
      <c r="D103" s="17">
        <f>(D24+D42+D60+D78+D96)</f>
        <v>0</v>
      </c>
      <c r="E103" s="17">
        <f t="shared" ref="E103:N103" si="47">(E24+E42+E60+E78+E96)</f>
        <v>0</v>
      </c>
      <c r="F103" s="17">
        <f t="shared" si="47"/>
        <v>0</v>
      </c>
      <c r="G103" s="17">
        <f t="shared" si="47"/>
        <v>0</v>
      </c>
      <c r="H103" s="17">
        <f t="shared" si="47"/>
        <v>0</v>
      </c>
      <c r="I103" s="17">
        <f t="shared" si="47"/>
        <v>0</v>
      </c>
      <c r="J103" s="17">
        <f t="shared" si="47"/>
        <v>0</v>
      </c>
      <c r="K103" s="17">
        <f t="shared" si="47"/>
        <v>0</v>
      </c>
      <c r="L103" s="17">
        <f t="shared" si="47"/>
        <v>0</v>
      </c>
      <c r="M103" s="17">
        <f t="shared" si="47"/>
        <v>0</v>
      </c>
      <c r="N103" s="17">
        <f t="shared" si="47"/>
        <v>0</v>
      </c>
    </row>
    <row r="104" spans="2:14" x14ac:dyDescent="0.3">
      <c r="B104" s="16" t="s">
        <v>155</v>
      </c>
      <c r="C104" s="17">
        <f>IF('1.Анкета'!$C$36="ТАК",C101*1.2,C101)</f>
        <v>0</v>
      </c>
      <c r="D104" s="17">
        <f>IF('1.Анкета'!$C$36="ТАК",D101*1.2,D101)</f>
        <v>0</v>
      </c>
      <c r="E104" s="17">
        <f>IF('1.Анкета'!$C$36="ТАК",E101*1.2,E101)</f>
        <v>0</v>
      </c>
      <c r="F104" s="17">
        <f>IF('1.Анкета'!$C$36="ТАК",F101*1.2,F101)</f>
        <v>0</v>
      </c>
      <c r="G104" s="17">
        <f>IF('1.Анкета'!$C$36="ТАК",G101*1.2,G101)</f>
        <v>0</v>
      </c>
      <c r="H104" s="17">
        <f>IF('1.Анкета'!$C$36="ТАК",H101*1.2,H101)</f>
        <v>0</v>
      </c>
      <c r="I104" s="17">
        <f>IF('1.Анкета'!$C$36="ТАК",I101*1.2,I101)</f>
        <v>0</v>
      </c>
      <c r="J104" s="17">
        <f>IF('1.Анкета'!$C$36="ТАК",J101*1.2,J101)</f>
        <v>0</v>
      </c>
      <c r="K104" s="17">
        <f>IF('1.Анкета'!$C$36="ТАК",K101*1.2,K101)</f>
        <v>0</v>
      </c>
      <c r="L104" s="17">
        <f>IF('1.Анкета'!$C$36="ТАК",L101*1.2,L101)</f>
        <v>0</v>
      </c>
      <c r="M104" s="17">
        <f>IF('1.Анкета'!$C$36="ТАК",M101*1.2,M101)</f>
        <v>0</v>
      </c>
      <c r="N104" s="17">
        <f>IF('1.Анкета'!$C$36="ТАК",N101*1.2,N101)</f>
        <v>0</v>
      </c>
    </row>
    <row r="105" spans="2:14" x14ac:dyDescent="0.3">
      <c r="B105" t="s">
        <v>153</v>
      </c>
      <c r="C105" s="17">
        <f>IF('1.Анкета'!$C$36="ТАК",C102*1.2,C102)</f>
        <v>0</v>
      </c>
      <c r="D105" s="17">
        <f>IF('1.Анкета'!$C$36="ТАК",D102*1.2,D102)</f>
        <v>0</v>
      </c>
      <c r="E105" s="17">
        <f>IF('1.Анкета'!$C$36="ТАК",E102*1.2,E102)</f>
        <v>0</v>
      </c>
      <c r="F105" s="17">
        <f>IF('1.Анкета'!$C$36="ТАК",F102*1.2,F102)</f>
        <v>0</v>
      </c>
      <c r="G105" s="17">
        <f>IF('1.Анкета'!$C$36="ТАК",G102*1.2,G102)</f>
        <v>0</v>
      </c>
      <c r="H105" s="17">
        <f>IF('1.Анкета'!$C$36="ТАК",H102*1.2,H102)</f>
        <v>0</v>
      </c>
      <c r="I105" s="17">
        <f>IF('1.Анкета'!$C$36="ТАК",I102*1.2,I102)</f>
        <v>0</v>
      </c>
      <c r="J105" s="17">
        <f>IF('1.Анкета'!$C$36="ТАК",J102*1.2,J102)</f>
        <v>0</v>
      </c>
      <c r="K105" s="17">
        <f>IF('1.Анкета'!$C$36="ТАК",K102*1.2,K102)</f>
        <v>0</v>
      </c>
      <c r="L105" s="17">
        <f>IF('1.Анкета'!$C$36="ТАК",L102*1.2,L102)</f>
        <v>0</v>
      </c>
      <c r="M105" s="17">
        <f>IF('1.Анкета'!$C$36="ТАК",M102*1.2,M102)</f>
        <v>0</v>
      </c>
      <c r="N105" s="17">
        <f>IF('1.Анкета'!$C$36="ТАК",N102*1.2,N102)</f>
        <v>0</v>
      </c>
    </row>
    <row r="106" spans="2:14" x14ac:dyDescent="0.3">
      <c r="B106" s="16" t="s">
        <v>154</v>
      </c>
      <c r="C106" s="17">
        <f>IF('1.Анкета'!$C$36="ТАК",C103*1.2,C103)</f>
        <v>0</v>
      </c>
      <c r="D106" s="17">
        <f>IF('1.Анкета'!$C$36="ТАК",D103*1.2,D103)</f>
        <v>0</v>
      </c>
      <c r="E106" s="17">
        <f>IF('1.Анкета'!$C$36="ТАК",E103*1.2,E103)</f>
        <v>0</v>
      </c>
      <c r="F106" s="17">
        <f>IF('1.Анкета'!$C$36="ТАК",F103*1.2,F103)</f>
        <v>0</v>
      </c>
      <c r="G106" s="17">
        <f>IF('1.Анкета'!$C$36="ТАК",G103*1.2,G103)</f>
        <v>0</v>
      </c>
      <c r="H106" s="17">
        <f>IF('1.Анкета'!$C$36="ТАК",H103*1.2,H103)</f>
        <v>0</v>
      </c>
      <c r="I106" s="17">
        <f>IF('1.Анкета'!$C$36="ТАК",I103*1.2,I103)</f>
        <v>0</v>
      </c>
      <c r="J106" s="17">
        <f>IF('1.Анкета'!$C$36="ТАК",J103*1.2,J103)</f>
        <v>0</v>
      </c>
      <c r="K106" s="17">
        <f>IF('1.Анкета'!$C$36="ТАК",K103*1.2,K103)</f>
        <v>0</v>
      </c>
      <c r="L106" s="17">
        <f>IF('1.Анкета'!$C$36="ТАК",L103*1.2,L103)</f>
        <v>0</v>
      </c>
      <c r="M106" s="17">
        <f>IF('1.Анкета'!$C$36="ТАК",M103*1.2,M103)</f>
        <v>0</v>
      </c>
      <c r="N106" s="17">
        <f>IF('1.Анкета'!$C$36="ТАК",N103*1.2,N103)</f>
        <v>0</v>
      </c>
    </row>
    <row r="108" spans="2:14" x14ac:dyDescent="0.3">
      <c r="B108" t="s">
        <v>156</v>
      </c>
      <c r="C108" s="17">
        <f>C101+C102+C103</f>
        <v>0</v>
      </c>
      <c r="D108" s="17">
        <f>D101+D102+D103</f>
        <v>0</v>
      </c>
      <c r="E108" s="17">
        <f>E101+E102+E103</f>
        <v>0</v>
      </c>
      <c r="F108" s="17">
        <f t="shared" ref="F108:N108" si="48">F101+F102+F103</f>
        <v>0</v>
      </c>
      <c r="G108" s="17">
        <f t="shared" si="48"/>
        <v>0</v>
      </c>
      <c r="H108" s="17">
        <f t="shared" si="48"/>
        <v>0</v>
      </c>
      <c r="I108" s="17">
        <f t="shared" si="48"/>
        <v>0</v>
      </c>
      <c r="J108" s="17">
        <f t="shared" si="48"/>
        <v>0</v>
      </c>
      <c r="K108" s="17">
        <f t="shared" si="48"/>
        <v>0</v>
      </c>
      <c r="L108" s="17">
        <f t="shared" si="48"/>
        <v>0</v>
      </c>
      <c r="M108" s="17">
        <f t="shared" si="48"/>
        <v>0</v>
      </c>
      <c r="N108" s="17">
        <f t="shared" si="48"/>
        <v>0</v>
      </c>
    </row>
    <row r="109" spans="2:14" x14ac:dyDescent="0.3">
      <c r="B109" t="s">
        <v>157</v>
      </c>
      <c r="C109" s="17">
        <f>C104+C105+C106</f>
        <v>0</v>
      </c>
      <c r="D109" s="17">
        <f t="shared" ref="D109:N109" si="49">D104+D105+D106</f>
        <v>0</v>
      </c>
      <c r="E109" s="17">
        <f t="shared" si="49"/>
        <v>0</v>
      </c>
      <c r="F109" s="17">
        <f t="shared" si="49"/>
        <v>0</v>
      </c>
      <c r="G109" s="17">
        <f t="shared" si="49"/>
        <v>0</v>
      </c>
      <c r="H109" s="17">
        <f t="shared" si="49"/>
        <v>0</v>
      </c>
      <c r="I109" s="17">
        <f t="shared" si="49"/>
        <v>0</v>
      </c>
      <c r="J109" s="17">
        <f t="shared" si="49"/>
        <v>0</v>
      </c>
      <c r="K109" s="17">
        <f t="shared" si="49"/>
        <v>0</v>
      </c>
      <c r="L109" s="17">
        <f t="shared" si="49"/>
        <v>0</v>
      </c>
      <c r="M109" s="17">
        <f t="shared" si="49"/>
        <v>0</v>
      </c>
      <c r="N109" s="17">
        <f t="shared" si="49"/>
        <v>0</v>
      </c>
    </row>
    <row r="112" spans="2:14" x14ac:dyDescent="0.3">
      <c r="B112" s="46"/>
    </row>
  </sheetData>
  <mergeCells count="6">
    <mergeCell ref="B83:N83"/>
    <mergeCell ref="B2:N2"/>
    <mergeCell ref="B11:N11"/>
    <mergeCell ref="B29:N29"/>
    <mergeCell ref="B47:N47"/>
    <mergeCell ref="B65:N6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0F522-4D4E-4A11-9DBD-55B0FACA8FA6}">
  <dimension ref="B2:E14"/>
  <sheetViews>
    <sheetView workbookViewId="0">
      <selection activeCell="E24" sqref="E24"/>
    </sheetView>
  </sheetViews>
  <sheetFormatPr defaultRowHeight="14.4" x14ac:dyDescent="0.3"/>
  <cols>
    <col min="1" max="1" width="3" customWidth="1"/>
    <col min="2" max="2" width="28.44140625" customWidth="1"/>
    <col min="3" max="3" width="26" customWidth="1"/>
    <col min="4" max="4" width="24.44140625" customWidth="1"/>
    <col min="5" max="5" width="18.44140625" customWidth="1"/>
  </cols>
  <sheetData>
    <row r="2" spans="2:5" ht="20.399999999999999" x14ac:dyDescent="0.35">
      <c r="B2" s="56" t="s">
        <v>145</v>
      </c>
      <c r="C2" s="56"/>
      <c r="D2" s="56"/>
      <c r="E2" s="56"/>
    </row>
    <row r="4" spans="2:5" x14ac:dyDescent="0.3">
      <c r="B4" s="19" t="s">
        <v>92</v>
      </c>
      <c r="C4" s="57" t="s">
        <v>93</v>
      </c>
      <c r="D4" s="57"/>
      <c r="E4" s="57"/>
    </row>
    <row r="5" spans="2:5" x14ac:dyDescent="0.3">
      <c r="B5" s="19" t="s">
        <v>94</v>
      </c>
      <c r="C5" s="57" t="s">
        <v>95</v>
      </c>
      <c r="D5" s="57"/>
      <c r="E5" s="57"/>
    </row>
    <row r="7" spans="2:5" ht="54" customHeight="1" x14ac:dyDescent="0.3">
      <c r="B7" s="8" t="s">
        <v>96</v>
      </c>
      <c r="C7" s="8" t="s">
        <v>97</v>
      </c>
      <c r="D7" s="8" t="s">
        <v>98</v>
      </c>
    </row>
    <row r="8" spans="2:5" ht="19.5" customHeight="1" x14ac:dyDescent="0.3">
      <c r="B8" s="20" t="s">
        <v>99</v>
      </c>
      <c r="C8" s="20">
        <v>6000</v>
      </c>
      <c r="D8" s="20">
        <f>C8*0.27</f>
        <v>1620</v>
      </c>
    </row>
    <row r="9" spans="2:5" ht="19.5" customHeight="1" x14ac:dyDescent="0.3">
      <c r="B9" s="20" t="s">
        <v>100</v>
      </c>
      <c r="C9" s="20">
        <v>8000</v>
      </c>
      <c r="D9" s="20">
        <f>C9*0.27</f>
        <v>2160</v>
      </c>
    </row>
    <row r="10" spans="2:5" x14ac:dyDescent="0.3">
      <c r="B10" s="21" t="s">
        <v>101</v>
      </c>
      <c r="C10" s="21">
        <f>C8+C9</f>
        <v>14000</v>
      </c>
      <c r="D10" s="21">
        <f>D8+D9</f>
        <v>3780</v>
      </c>
    </row>
    <row r="13" spans="2:5" x14ac:dyDescent="0.3">
      <c r="B13" s="19" t="s">
        <v>102</v>
      </c>
      <c r="C13" s="57" t="s">
        <v>103</v>
      </c>
      <c r="D13" s="57"/>
      <c r="E13" s="57"/>
    </row>
    <row r="14" spans="2:5" x14ac:dyDescent="0.3">
      <c r="B14" s="19" t="s">
        <v>104</v>
      </c>
      <c r="C14" s="57" t="s">
        <v>105</v>
      </c>
      <c r="D14" s="57"/>
      <c r="E14" s="57"/>
    </row>
  </sheetData>
  <mergeCells count="5">
    <mergeCell ref="B2:E2"/>
    <mergeCell ref="C4:E4"/>
    <mergeCell ref="C5:E5"/>
    <mergeCell ref="C13:E13"/>
    <mergeCell ref="C14:E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68BF5-352B-4AA1-B534-D6BD21AF2467}">
  <dimension ref="B2:E19"/>
  <sheetViews>
    <sheetView workbookViewId="0">
      <selection activeCell="C31" sqref="C31"/>
    </sheetView>
  </sheetViews>
  <sheetFormatPr defaultRowHeight="14.4" x14ac:dyDescent="0.3"/>
  <cols>
    <col min="1" max="1" width="3.5546875" customWidth="1"/>
    <col min="2" max="2" width="51.44140625" customWidth="1"/>
    <col min="3" max="3" width="25.33203125" customWidth="1"/>
    <col min="5" max="5" width="10.6640625" customWidth="1"/>
  </cols>
  <sheetData>
    <row r="2" spans="2:5" ht="20.399999999999999" x14ac:dyDescent="0.35">
      <c r="B2" s="56" t="s">
        <v>106</v>
      </c>
      <c r="C2" s="56"/>
    </row>
    <row r="4" spans="2:5" x14ac:dyDescent="0.3">
      <c r="B4" s="58" t="s">
        <v>107</v>
      </c>
      <c r="C4" s="58"/>
      <c r="D4" s="4" t="s">
        <v>13</v>
      </c>
      <c r="E4" s="4" t="s">
        <v>14</v>
      </c>
    </row>
    <row r="5" spans="2:5" x14ac:dyDescent="0.3">
      <c r="B5" s="9" t="s">
        <v>108</v>
      </c>
      <c r="C5" s="22" t="s">
        <v>109</v>
      </c>
      <c r="D5" s="6"/>
      <c r="E5" s="6"/>
    </row>
    <row r="6" spans="2:5" x14ac:dyDescent="0.3">
      <c r="B6" s="9" t="s">
        <v>110</v>
      </c>
      <c r="C6" s="22" t="s">
        <v>111</v>
      </c>
      <c r="D6" s="6"/>
      <c r="E6" s="6"/>
    </row>
    <row r="7" spans="2:5" x14ac:dyDescent="0.3">
      <c r="B7" s="9" t="s">
        <v>112</v>
      </c>
      <c r="C7" s="22" t="s">
        <v>113</v>
      </c>
      <c r="D7" s="6"/>
      <c r="E7" s="6"/>
    </row>
    <row r="8" spans="2:5" x14ac:dyDescent="0.3">
      <c r="B8" s="9" t="s">
        <v>114</v>
      </c>
      <c r="C8" s="22" t="s">
        <v>115</v>
      </c>
      <c r="D8" s="6"/>
      <c r="E8" s="6"/>
    </row>
    <row r="9" spans="2:5" x14ac:dyDescent="0.3">
      <c r="D9" s="6"/>
      <c r="E9" s="6"/>
    </row>
    <row r="10" spans="2:5" x14ac:dyDescent="0.3">
      <c r="B10" s="58" t="s">
        <v>116</v>
      </c>
      <c r="C10" s="58"/>
      <c r="D10" s="4" t="s">
        <v>13</v>
      </c>
      <c r="E10" s="4" t="s">
        <v>14</v>
      </c>
    </row>
    <row r="11" spans="2:5" x14ac:dyDescent="0.3">
      <c r="B11" s="9" t="s">
        <v>117</v>
      </c>
      <c r="C11" s="22" t="s">
        <v>118</v>
      </c>
      <c r="D11" s="6"/>
      <c r="E11" s="6"/>
    </row>
    <row r="12" spans="2:5" x14ac:dyDescent="0.3">
      <c r="B12" s="9" t="s">
        <v>119</v>
      </c>
      <c r="C12" s="22" t="s">
        <v>120</v>
      </c>
      <c r="D12" s="6"/>
      <c r="E12" s="6"/>
    </row>
    <row r="13" spans="2:5" x14ac:dyDescent="0.3">
      <c r="B13" s="9" t="s">
        <v>121</v>
      </c>
      <c r="C13" s="22" t="s">
        <v>118</v>
      </c>
      <c r="D13" s="6"/>
      <c r="E13" s="6"/>
    </row>
    <row r="14" spans="2:5" x14ac:dyDescent="0.3">
      <c r="D14" s="6"/>
      <c r="E14" s="6"/>
    </row>
    <row r="15" spans="2:5" x14ac:dyDescent="0.3">
      <c r="B15" s="58" t="s">
        <v>122</v>
      </c>
      <c r="C15" s="58"/>
      <c r="D15" s="4" t="s">
        <v>13</v>
      </c>
      <c r="E15" s="4" t="s">
        <v>14</v>
      </c>
    </row>
    <row r="16" spans="2:5" x14ac:dyDescent="0.3">
      <c r="B16" s="9" t="s">
        <v>123</v>
      </c>
      <c r="C16" s="22" t="s">
        <v>124</v>
      </c>
      <c r="D16" s="6"/>
      <c r="E16" s="6"/>
    </row>
    <row r="17" spans="2:5" x14ac:dyDescent="0.3">
      <c r="B17" s="9" t="s">
        <v>125</v>
      </c>
      <c r="C17" s="22" t="s">
        <v>126</v>
      </c>
      <c r="D17" s="6"/>
      <c r="E17" s="6"/>
    </row>
    <row r="18" spans="2:5" x14ac:dyDescent="0.3">
      <c r="B18" s="9" t="s">
        <v>127</v>
      </c>
      <c r="C18" s="22" t="s">
        <v>128</v>
      </c>
      <c r="D18" s="6"/>
      <c r="E18" s="6"/>
    </row>
    <row r="19" spans="2:5" x14ac:dyDescent="0.3">
      <c r="B19" s="9" t="s">
        <v>129</v>
      </c>
      <c r="C19" s="22" t="s">
        <v>130</v>
      </c>
      <c r="D19" s="6"/>
      <c r="E19" s="6"/>
    </row>
  </sheetData>
  <mergeCells count="4">
    <mergeCell ref="B2:C2"/>
    <mergeCell ref="B4:C4"/>
    <mergeCell ref="B10:C10"/>
    <mergeCell ref="B15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6</vt:i4>
      </vt:variant>
    </vt:vector>
  </HeadingPairs>
  <TitlesOfParts>
    <vt:vector size="6" baseType="lpstr">
      <vt:lpstr>1.Анкета</vt:lpstr>
      <vt:lpstr>2.Бюджет по місяцях</vt:lpstr>
      <vt:lpstr>3.Медіаплан Кредитна Картка</vt:lpstr>
      <vt:lpstr>4.Медіаплан Готівковий Кредит</vt:lpstr>
      <vt:lpstr>5.Цілі та показники</vt:lpstr>
      <vt:lpstr>6.Додаткові роботи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Прибульський Максим</dc:creator>
  <cp:lastModifiedBy>Терех Дана</cp:lastModifiedBy>
  <dcterms:created xsi:type="dcterms:W3CDTF">2015-06-05T18:19:34Z</dcterms:created>
  <dcterms:modified xsi:type="dcterms:W3CDTF">2026-04-16T06:45:02Z</dcterms:modified>
</cp:coreProperties>
</file>