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My_doc\Тендерний\202511_Тендер СКС Грабовського\"/>
    </mc:Choice>
  </mc:AlternateContent>
  <xr:revisionPtr revIDLastSave="0" documentId="13_ncr:1_{892426AB-9A80-4F5E-86B9-091BC6A7F73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Технічні вимоги до СКС" sheetId="1" r:id="rId1"/>
    <sheet name="Приклад заповнення кошторису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2" l="1"/>
  <c r="G50" i="2"/>
  <c r="G26" i="2"/>
  <c r="G25" i="2"/>
  <c r="G24" i="2"/>
  <c r="G47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6" i="2"/>
  <c r="G48" i="2"/>
  <c r="G33" i="2"/>
  <c r="G32" i="2"/>
  <c r="G49" i="2"/>
  <c r="G46" i="2"/>
  <c r="G45" i="2"/>
  <c r="G43" i="2"/>
  <c r="G42" i="2"/>
  <c r="G38" i="2"/>
  <c r="G37" i="2"/>
  <c r="G36" i="2"/>
  <c r="G35" i="2"/>
  <c r="G34" i="2"/>
  <c r="G41" i="2" l="1"/>
  <c r="G40" i="2"/>
  <c r="G44" i="2"/>
  <c r="G39" i="2"/>
  <c r="G51" i="2" l="1"/>
  <c r="G52" i="2" s="1"/>
</calcChain>
</file>

<file path=xl/sharedStrings.xml><?xml version="1.0" encoding="utf-8"?>
<sst xmlns="http://schemas.openxmlformats.org/spreadsheetml/2006/main" count="111" uniqueCount="70">
  <si>
    <t xml:space="preserve">Загальні вимоги до СКС </t>
  </si>
  <si>
    <t>Проміжні комутаційні фшафи повинні містити підключення робочих місць працівників із заповненням на 80% комутаційних портів</t>
  </si>
  <si>
    <t>Враховуючи вимоги відповідно до Постанова НБУ N 413 від 01.10.2001 р.: «Про затвердження нормативно-правових актів щодо технічного стану приміщень установ банків України», а також державних стандартів України ДСТУ 3396.0-96 «Захист інформації, технічний захист інформації. Основні положення» та ДСТУ 3396.1-96 3 «Захист інформації Технічний захист інформації. Порядок проведення робіт», обладнання та схема організації СКС повинні відповідати відомим на сьогоднішній день стандартам електромагнітної сумісності (ЕМС):89.336.ЕС – загальні вимоги до систем передачі даних в країнах ЄС; EN55022 – норми та методи визначення електромагнітного випромінювання та завадостійкості обладнання мереж передачі даних; EN55081-1 – загальні норми електромагнітного випромінювання; EN55082-1 – загальні норми завадостійкості; PrEN55024-4 – кінцеві значення е.р.с., які знаходяться в кабелях передачі даних.</t>
  </si>
  <si>
    <t>Вимоги до облаштування комутаційної кімнати та проміжних комутаційних шаф</t>
  </si>
  <si>
    <t>Центральні комутаційні шафи повинні бути заземленізгідно з вимогами міжнародного стандарту TIA/EIA 807 «Вимоги до контурів заземлення і розмежування в будівлях загального призначення».</t>
  </si>
  <si>
    <t xml:space="preserve">Облаштування проміжних комутаційних шаф , в яких буде розміщено комутаційне обладнанняна на 48 портів </t>
  </si>
  <si>
    <t>Сумарна довжина UTP кабеля при підключенні робочого місця з врахуванням патч-корда не повинна перевищувати 100 м.</t>
  </si>
  <si>
    <t>Проміжні комутаційні шафи повинні підключатися до центральних комутаційних шаф за допомогою оптоволоконних кабелів.</t>
  </si>
  <si>
    <t>Всі кабелі повинні прокладатися в кабельних каналах, які повинні мати можливість вмістити прокладання кабелів для забезпечення підключення електричного живлення до робочих місць працівників та проміжних комутаційних шаф.</t>
  </si>
  <si>
    <t xml:space="preserve">Вимоги до робочих місць працівника </t>
  </si>
  <si>
    <t>Робоче місце працівника: 2 інформаційні порти ethernet та 3 силові розетки</t>
  </si>
  <si>
    <t>Робоче місце кімнати переговорів: 2 інформаційні порти ethernet та 4 силові розетки (можливе монтування в люки в столі, буде додаткове погодження з дизайнерським проектом)</t>
  </si>
  <si>
    <t>Місце для підключення багатофункціонального пристрою : 1 інформаційний порт ethernet та 1 силова розетка</t>
  </si>
  <si>
    <t>Розташування елементів СКС в шафі погоджується із Замовником.</t>
  </si>
  <si>
    <t>Вимоги до документації до СКС</t>
  </si>
  <si>
    <t>При виконанні робіт на об’єкті інсталятор СКС повинен дотримуватись вимог до об’ємів та послідовності виконання робіт у відповідності до Постанови Кабінету Міністрів України від 4 лютого 1998 року №121 «Про затвердження переліку обов'язкових етапів робіт під час проектування, впровадження та експлуатації засобів інформатизації».</t>
  </si>
  <si>
    <t>Документація повинна виконуватись у відповідності до діючих в Україні нормативів, стандартам та відомчим документам Держкомзв’язку.</t>
  </si>
  <si>
    <t>Документація, відносно побудови СКС, повинна розроблятись у наступному складі:
- схема розташування магістральних трас;
- схема маркування робочих місць;
- поверхневі плани приміщень з кабельною розводкою. На планах повинні бути відображені телекомунікаційні розетки та центри комутацій;
- специфікація обладнання, матеріалів та робіт;
- тестові звіти у відповідності до стандартів перевірки роботи СКС;</t>
  </si>
  <si>
    <t>Для розрахунку компонентів на запит учасника тендеру , замовник надає учаснику план розміщення робочих місць по кабінетах.</t>
  </si>
  <si>
    <t xml:space="preserve">Робочі місця комплектуються неекранованими патч-кордами з розрахунку 100% від кількості організованих комутаційних портів. </t>
  </si>
  <si>
    <t>СКС повинна побудована на базі матеріалів наступних виробників :  
- Шафа комутаційна UA-MGSE4588MPB центральна 
- Шафа серверна UA-MGSE42810PG
- Шафа комутаційні проміжна UA-MGSWA156G
- Кабель канали Kopos PK 90X55 D_HD та необхідні комплектуючі даного виробника, для організації розеток на робочих місцях працівників. (встановлення силових розеток буде проводити підрядник, що буде проводити ремонт приміщення)
- Розетки (модулі) RJ45  для робочих місць EPNew KeyStone RJ45 UTP
- Патч панелі EPNew 19" 24xRJ-45 UTP, кат. 6 + організатори
- Кабель канали Kopos (темно сірий)   50х11мм; Серія LО для підлоги; ПВХ  для підведення патч-кордів до робочих місць
- Кабель  UTP 4x2, кат.5е, КПВонг-HF-ВП (350), LSOH, жовтий, 305 м (49220)
- Кабель оптичний мультимод  универсал. U-BQ(ZN)BH без геля, 8G50 OM3, диэлектрический, негорючий (LSZH/FRNC), 1kN
- Патч корди для робочих місць не екрановані кат.5е 
- Укладання кабелів в загальні комутаційні шафі в сітчатих кабельних лотках Kopos</t>
  </si>
  <si>
    <t>Для організації СКС використати патч-панелі на 24 порти RJ45/s.</t>
  </si>
  <si>
    <t xml:space="preserve">Кабельна система повинна бути виконана у відповідності з міжнародними стандартами – ISO/IEC 11801 Ed.2000 (загальний стандарт СКС офісних будівель), TIA/EIA-568-B (стандарт мережевих телекомунікацій офісних будівель), ISO/IEC 18010 (стандарт прокладання телекомунікаційних каналів в офісних будівлях), EIA/TIA-569 (стандарт прокладання телекомунікаційних каналів в офісних будівлях). Для організації СКС використати неекранований кабель «вита пара» типу UTP категорії 5e. </t>
  </si>
  <si>
    <t>Кошторис матеріалів та обладнання</t>
  </si>
  <si>
    <t>Назва</t>
  </si>
  <si>
    <t>Од</t>
  </si>
  <si>
    <t>К-ть</t>
  </si>
  <si>
    <t xml:space="preserve">Ціна, грн без ПДВ </t>
  </si>
  <si>
    <t xml:space="preserve">Вартість,грн        без ПДВ </t>
  </si>
  <si>
    <t>Шафа 15U, 600х600х907 мм (Ш*Г*В),</t>
  </si>
  <si>
    <t>шт.</t>
  </si>
  <si>
    <t>Набір кріплення M6 (гвинт, шайба, гайка)</t>
  </si>
  <si>
    <t xml:space="preserve">Кабельний канал парапетний білого кольору  90х55мм; Серія PK; ПВХ </t>
  </si>
  <si>
    <t>м</t>
  </si>
  <si>
    <t>Перегородка для кабельного каналу з ПВХ</t>
  </si>
  <si>
    <t xml:space="preserve">Кабельний канал (темно сірий)   50х11мм; Серія LО для підлоги; ПВХ </t>
  </si>
  <si>
    <t>Вставка 45х22.5 під модуль Keystone, біла, EPNew</t>
  </si>
  <si>
    <t>Модуль KeyStone RJ45 UTP, кат. 5e, 6, 6a, 110, Slim, W - 16.6 мм</t>
  </si>
  <si>
    <t>Патч-панель 19" 24xRJ-45 UTP, кат. 6, dual type, із заднім організатором, EPNew</t>
  </si>
  <si>
    <t>Кабельний організатор 1U з кришкою, чорний, EPNew</t>
  </si>
  <si>
    <t>Кабель UTP 4x2, кат.5е, КПВонг-HF-ВП (350), LSOH, жовтий, 305 м (49220)</t>
  </si>
  <si>
    <t>Додаткові матеріали (кутики для коробу, елементи кріплення, дюбелі, самонарізи, стяжки, стрічка ізоляційна)</t>
  </si>
  <si>
    <t>Разом</t>
  </si>
  <si>
    <t>ПДВ</t>
  </si>
  <si>
    <t>СУМА</t>
  </si>
  <si>
    <t>Кошторис робіт</t>
  </si>
  <si>
    <t>Монтаж шафи  15U, 600х600х773 мм</t>
  </si>
  <si>
    <t>Монтаж короба пластикового парапетного 90х55</t>
  </si>
  <si>
    <t>Монтаж перегородки у короб 90х55</t>
  </si>
  <si>
    <t>Монтаж короба пластикового підлогового 50х11</t>
  </si>
  <si>
    <t>Прокладання кабелю U/UTP, кат. 5е у  коробі пластиковому, лотку металевому</t>
  </si>
  <si>
    <t>Монтаж і заробка комп.розетки</t>
  </si>
  <si>
    <t>порт</t>
  </si>
  <si>
    <t>Монтаж та заробка роз.панелі 24хRJ45 cat.5е</t>
  </si>
  <si>
    <t>Маркування і тестування мережі на відповідність кат5е</t>
  </si>
  <si>
    <t>Монтаж одиниці активного обладання  в шафу</t>
  </si>
  <si>
    <t>шт</t>
  </si>
  <si>
    <t>Монтаж одиниці пасивного  обладання  в шафу</t>
  </si>
  <si>
    <t>Комутація порту патчпанель-комутатор, розетка -комп'ютер</t>
  </si>
  <si>
    <t>Виконання магістральних отворів  d=32, L=400 (1000мм?)</t>
  </si>
  <si>
    <t>Додаткові роботи</t>
  </si>
  <si>
    <t>Монтаж шафи UA-MGSE4588MPB</t>
  </si>
  <si>
    <t>Монтаж шафи UA-MGSE42810PG</t>
  </si>
  <si>
    <t>Прокладання і розпайка оптичного кабелю</t>
  </si>
  <si>
    <t>Шафа UA-MGSE4588MPB</t>
  </si>
  <si>
    <t>Шафа UA-MGSE42810PG</t>
  </si>
  <si>
    <t>Таблиця вимог до розрахунку проекту та кошторису СКС.</t>
  </si>
  <si>
    <t xml:space="preserve">Для більш точного розрахунку проекту та вартості побудови СКС,  Учаснику тендеру потрібно надіслати додатковий запит Замовнику на його електронну тендерну скриньку tender@ideabank.ua . 
У відповідь на запит Учасника тендеру Замовник може надати:
-	проект розміщення робочих місць в кабінетах;
-	доступ до приміщення для огляду кабінетів та варіантів організації прокладання кабелів СКС .
Учасник тендеру повинен заповнини кошторис витрат згідно таблиць, які, як приклад,  розміщені на листі "Приклад заповнення кошторису". Кількість позицій (рядків) в таблицях кошторису по матеріалах та роботах може змінюватися,  відносно до потреб на реалізацію проекту .
</t>
  </si>
  <si>
    <t>Сумарна вартість матеріалів та робіт з проектування та побудови СКС , грн.</t>
  </si>
  <si>
    <t>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</si>
</sst>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Helv"/>
    </font>
    <font>
      <sz val="8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7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0" xfId="1" applyFont="1" applyAlignment="1">
      <alignment horizontal="center"/>
    </xf>
    <xf numFmtId="0" fontId="3" fillId="0" borderId="0" xfId="1" applyFont="1"/>
    <xf numFmtId="3" fontId="2" fillId="0" borderId="1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 wrapText="1"/>
    </xf>
    <xf numFmtId="3" fontId="2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1" applyFont="1" applyBorder="1"/>
    <xf numFmtId="0" fontId="3" fillId="2" borderId="1" xfId="2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3" fontId="3" fillId="0" borderId="0" xfId="1" applyNumberFormat="1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2" borderId="0" xfId="0" applyFont="1" applyFill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1" applyFont="1" applyAlignment="1">
      <alignment horizontal="center"/>
    </xf>
    <xf numFmtId="0" fontId="5" fillId="0" borderId="1" xfId="1" applyFont="1" applyBorder="1"/>
    <xf numFmtId="164" fontId="2" fillId="0" borderId="1" xfId="1" applyNumberFormat="1" applyFont="1" applyBorder="1" applyAlignment="1">
      <alignment horizontal="center"/>
    </xf>
    <xf numFmtId="0" fontId="6" fillId="0" borderId="1" xfId="1" applyFont="1" applyBorder="1"/>
    <xf numFmtId="164" fontId="3" fillId="0" borderId="1" xfId="1" applyNumberFormat="1" applyFont="1" applyBorder="1" applyAlignment="1">
      <alignment horizontal="center"/>
    </xf>
    <xf numFmtId="2" fontId="3" fillId="0" borderId="0" xfId="3" applyNumberFormat="1" applyFont="1" applyAlignment="1">
      <alignment horizontal="center"/>
    </xf>
    <xf numFmtId="0" fontId="5" fillId="0" borderId="0" xfId="1" applyFont="1"/>
    <xf numFmtId="164" fontId="2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3" fillId="3" borderId="1" xfId="2" applyFont="1" applyFill="1" applyBorder="1" applyAlignment="1">
      <alignment horizontal="center"/>
    </xf>
    <xf numFmtId="2" fontId="3" fillId="2" borderId="1" xfId="1" applyNumberFormat="1" applyFont="1" applyFill="1" applyBorder="1"/>
    <xf numFmtId="2" fontId="3" fillId="0" borderId="1" xfId="1" applyNumberFormat="1" applyFont="1" applyBorder="1"/>
    <xf numFmtId="2" fontId="3" fillId="0" borderId="0" xfId="0" applyNumberFormat="1" applyFont="1" applyAlignment="1">
      <alignment horizontal="center"/>
    </xf>
    <xf numFmtId="164" fontId="3" fillId="0" borderId="0" xfId="0" applyNumberFormat="1" applyFont="1"/>
    <xf numFmtId="164" fontId="2" fillId="0" borderId="1" xfId="1" applyNumberFormat="1" applyFont="1" applyBorder="1" applyAlignment="1">
      <alignment horizontal="right"/>
    </xf>
    <xf numFmtId="164" fontId="3" fillId="0" borderId="0" xfId="1" applyNumberFormat="1" applyFont="1"/>
    <xf numFmtId="2" fontId="3" fillId="0" borderId="1" xfId="1" applyNumberFormat="1" applyFont="1" applyBorder="1" applyAlignment="1">
      <alignment horizontal="right"/>
    </xf>
    <xf numFmtId="4" fontId="2" fillId="0" borderId="1" xfId="1" applyNumberFormat="1" applyFont="1" applyBorder="1" applyAlignment="1">
      <alignment horizontal="right"/>
    </xf>
    <xf numFmtId="0" fontId="8" fillId="0" borderId="0" xfId="1" applyFont="1"/>
    <xf numFmtId="0" fontId="8" fillId="0" borderId="0" xfId="1" applyFont="1" applyAlignment="1">
      <alignment horizontal="center"/>
    </xf>
    <xf numFmtId="4" fontId="11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10" fillId="0" borderId="0" xfId="0" applyFont="1" applyAlignment="1">
      <alignment horizontal="left" wrapText="1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11" fillId="0" borderId="0" xfId="0" applyFont="1" applyAlignment="1">
      <alignment horizontal="left"/>
    </xf>
  </cellXfs>
  <cellStyles count="4">
    <cellStyle name="Звичайний" xfId="0" builtinId="0"/>
    <cellStyle name="Обычный_602_final" xfId="1" xr:uid="{CCE3F194-A3E8-4E6D-A7ED-DD289646E41B}"/>
    <cellStyle name="Обычный_Rah_0930_15" xfId="2" xr:uid="{0B38F291-8B9A-4227-9D38-463767012E87}"/>
    <cellStyle name="Стиль 1" xfId="3" xr:uid="{69E96A05-D4CB-420C-8AD5-694B9E811A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"/>
  <sheetViews>
    <sheetView tabSelected="1" topLeftCell="A6" workbookViewId="0">
      <selection activeCell="B17" sqref="B17"/>
    </sheetView>
  </sheetViews>
  <sheetFormatPr defaultRowHeight="15" x14ac:dyDescent="0.25"/>
  <cols>
    <col min="1" max="1" width="35.140625" customWidth="1"/>
    <col min="2" max="2" width="119.7109375" customWidth="1"/>
  </cols>
  <sheetData>
    <row r="1" spans="1:2" ht="21" x14ac:dyDescent="0.35">
      <c r="A1" s="41" t="s">
        <v>66</v>
      </c>
      <c r="B1" s="41"/>
    </row>
    <row r="3" spans="1:2" ht="40.5" customHeight="1" x14ac:dyDescent="0.25">
      <c r="A3" s="42" t="s">
        <v>67</v>
      </c>
      <c r="B3" s="42"/>
    </row>
    <row r="4" spans="1:2" ht="84.75" customHeight="1" x14ac:dyDescent="0.25">
      <c r="A4" s="42"/>
      <c r="B4" s="42"/>
    </row>
    <row r="6" spans="1:2" ht="75" x14ac:dyDescent="0.25">
      <c r="A6" s="40" t="s">
        <v>0</v>
      </c>
      <c r="B6" s="2" t="s">
        <v>22</v>
      </c>
    </row>
    <row r="7" spans="1:2" ht="129" customHeight="1" x14ac:dyDescent="0.25">
      <c r="A7" s="40"/>
      <c r="B7" s="2" t="s">
        <v>2</v>
      </c>
    </row>
    <row r="8" spans="1:2" ht="21" customHeight="1" x14ac:dyDescent="0.25">
      <c r="B8" s="1"/>
    </row>
    <row r="9" spans="1:2" ht="45" customHeight="1" x14ac:dyDescent="0.25">
      <c r="A9" s="39" t="s">
        <v>3</v>
      </c>
      <c r="B9" s="2" t="s">
        <v>4</v>
      </c>
    </row>
    <row r="10" spans="1:2" x14ac:dyDescent="0.25">
      <c r="A10" s="39"/>
      <c r="B10" s="2" t="s">
        <v>21</v>
      </c>
    </row>
    <row r="11" spans="1:2" x14ac:dyDescent="0.25">
      <c r="A11" s="39"/>
      <c r="B11" s="2" t="s">
        <v>5</v>
      </c>
    </row>
    <row r="12" spans="1:2" ht="30" x14ac:dyDescent="0.25">
      <c r="A12" s="39"/>
      <c r="B12" s="2" t="s">
        <v>1</v>
      </c>
    </row>
    <row r="13" spans="1:2" x14ac:dyDescent="0.25">
      <c r="A13" s="39"/>
      <c r="B13" s="2" t="s">
        <v>6</v>
      </c>
    </row>
    <row r="14" spans="1:2" ht="30" x14ac:dyDescent="0.25">
      <c r="A14" s="39"/>
      <c r="B14" s="2" t="s">
        <v>7</v>
      </c>
    </row>
    <row r="15" spans="1:2" x14ac:dyDescent="0.25">
      <c r="A15" s="39"/>
      <c r="B15" s="2" t="s">
        <v>13</v>
      </c>
    </row>
    <row r="16" spans="1:2" ht="30" x14ac:dyDescent="0.25">
      <c r="A16" s="39"/>
      <c r="B16" s="2" t="s">
        <v>8</v>
      </c>
    </row>
    <row r="17" spans="1:2" ht="195" x14ac:dyDescent="0.25">
      <c r="A17" s="39"/>
      <c r="B17" s="2" t="s">
        <v>20</v>
      </c>
    </row>
    <row r="18" spans="1:2" ht="30" x14ac:dyDescent="0.25">
      <c r="A18" s="39"/>
      <c r="B18" s="2" t="s">
        <v>18</v>
      </c>
    </row>
    <row r="19" spans="1:2" x14ac:dyDescent="0.25">
      <c r="B19" s="1"/>
    </row>
    <row r="20" spans="1:2" x14ac:dyDescent="0.25">
      <c r="A20" s="39" t="s">
        <v>9</v>
      </c>
      <c r="B20" s="2" t="s">
        <v>10</v>
      </c>
    </row>
    <row r="21" spans="1:2" ht="30" x14ac:dyDescent="0.25">
      <c r="A21" s="39"/>
      <c r="B21" s="2" t="s">
        <v>11</v>
      </c>
    </row>
    <row r="22" spans="1:2" x14ac:dyDescent="0.25">
      <c r="A22" s="39"/>
      <c r="B22" s="2" t="s">
        <v>12</v>
      </c>
    </row>
    <row r="23" spans="1:2" ht="30" x14ac:dyDescent="0.25">
      <c r="A23" s="39"/>
      <c r="B23" s="2" t="s">
        <v>19</v>
      </c>
    </row>
    <row r="25" spans="1:2" ht="45" x14ac:dyDescent="0.25">
      <c r="A25" s="40" t="s">
        <v>14</v>
      </c>
      <c r="B25" s="2" t="s">
        <v>15</v>
      </c>
    </row>
    <row r="26" spans="1:2" ht="105" x14ac:dyDescent="0.25">
      <c r="A26" s="40"/>
      <c r="B26" s="2" t="s">
        <v>17</v>
      </c>
    </row>
    <row r="27" spans="1:2" ht="30" x14ac:dyDescent="0.25">
      <c r="A27" s="40"/>
      <c r="B27" s="2" t="s">
        <v>16</v>
      </c>
    </row>
    <row r="28" spans="1:2" x14ac:dyDescent="0.25">
      <c r="B28" s="1"/>
    </row>
  </sheetData>
  <mergeCells count="6">
    <mergeCell ref="A20:A23"/>
    <mergeCell ref="A25:A27"/>
    <mergeCell ref="A9:A18"/>
    <mergeCell ref="A6:A7"/>
    <mergeCell ref="A1:B1"/>
    <mergeCell ref="A3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C9836-8165-440C-8BF5-8D36DBF8E326}">
  <dimension ref="B3:M55"/>
  <sheetViews>
    <sheetView workbookViewId="0">
      <selection activeCell="C41" sqref="C41"/>
    </sheetView>
  </sheetViews>
  <sheetFormatPr defaultRowHeight="15" x14ac:dyDescent="0.25"/>
  <cols>
    <col min="3" max="3" width="90.42578125" bestFit="1" customWidth="1"/>
    <col min="4" max="4" width="4.7109375" bestFit="1" customWidth="1"/>
    <col min="5" max="5" width="14.28515625" bestFit="1" customWidth="1"/>
    <col min="7" max="7" width="11.140625" customWidth="1"/>
  </cols>
  <sheetData>
    <row r="3" spans="2:13" s="4" customFormat="1" ht="12.75" x14ac:dyDescent="0.2">
      <c r="B3" s="43" t="s">
        <v>23</v>
      </c>
      <c r="C3" s="43"/>
      <c r="D3" s="43"/>
      <c r="E3" s="43"/>
      <c r="F3" s="43"/>
      <c r="G3" s="43"/>
      <c r="H3" s="3"/>
    </row>
    <row r="4" spans="2:13" s="4" customFormat="1" ht="12.75" x14ac:dyDescent="0.2">
      <c r="D4" s="3"/>
    </row>
    <row r="5" spans="2:13" s="4" customFormat="1" ht="38.25" x14ac:dyDescent="0.2">
      <c r="B5" s="5"/>
      <c r="C5" s="5" t="s">
        <v>24</v>
      </c>
      <c r="D5" s="5" t="s">
        <v>25</v>
      </c>
      <c r="E5" s="5" t="s">
        <v>26</v>
      </c>
      <c r="F5" s="6" t="s">
        <v>27</v>
      </c>
      <c r="G5" s="6" t="s">
        <v>28</v>
      </c>
      <c r="H5" s="7"/>
    </row>
    <row r="6" spans="2:13" s="4" customFormat="1" ht="12.75" x14ac:dyDescent="0.2">
      <c r="B6" s="8">
        <v>1</v>
      </c>
      <c r="C6" s="17" t="s">
        <v>64</v>
      </c>
      <c r="D6" s="8" t="s">
        <v>30</v>
      </c>
      <c r="E6" s="10">
        <v>0</v>
      </c>
      <c r="F6" s="11">
        <v>0</v>
      </c>
      <c r="G6" s="12">
        <f>E6*F6</f>
        <v>0</v>
      </c>
      <c r="H6" s="7"/>
    </row>
    <row r="7" spans="2:13" s="4" customFormat="1" ht="12.75" x14ac:dyDescent="0.2">
      <c r="B7" s="8">
        <v>2</v>
      </c>
      <c r="C7" s="17" t="s">
        <v>65</v>
      </c>
      <c r="D7" s="8" t="s">
        <v>30</v>
      </c>
      <c r="E7" s="10">
        <v>0</v>
      </c>
      <c r="F7" s="11">
        <v>0</v>
      </c>
      <c r="G7" s="12">
        <f t="shared" ref="G7:G23" si="0">E7*F7</f>
        <v>0</v>
      </c>
      <c r="H7" s="7"/>
    </row>
    <row r="8" spans="2:13" s="14" customFormat="1" ht="12.75" x14ac:dyDescent="0.2">
      <c r="B8" s="8">
        <v>3</v>
      </c>
      <c r="C8" s="9" t="s">
        <v>29</v>
      </c>
      <c r="D8" s="8" t="s">
        <v>30</v>
      </c>
      <c r="E8" s="10">
        <v>0</v>
      </c>
      <c r="F8" s="11">
        <v>0</v>
      </c>
      <c r="G8" s="12">
        <f t="shared" si="0"/>
        <v>0</v>
      </c>
      <c r="H8" s="13"/>
      <c r="J8" s="4"/>
      <c r="K8" s="4"/>
      <c r="L8" s="4"/>
      <c r="M8" s="4"/>
    </row>
    <row r="9" spans="2:13" s="14" customFormat="1" ht="12.75" x14ac:dyDescent="0.2">
      <c r="B9" s="8">
        <v>4</v>
      </c>
      <c r="C9" s="9" t="s">
        <v>31</v>
      </c>
      <c r="D9" s="8" t="s">
        <v>30</v>
      </c>
      <c r="E9" s="10">
        <v>0</v>
      </c>
      <c r="F9" s="11">
        <v>0</v>
      </c>
      <c r="G9" s="12">
        <f t="shared" si="0"/>
        <v>0</v>
      </c>
      <c r="H9" s="13"/>
      <c r="J9" s="4"/>
      <c r="K9" s="4"/>
      <c r="L9" s="4"/>
      <c r="M9" s="4"/>
    </row>
    <row r="10" spans="2:13" s="14" customFormat="1" ht="12.75" x14ac:dyDescent="0.2">
      <c r="B10" s="8">
        <v>5</v>
      </c>
      <c r="C10" s="9" t="s">
        <v>32</v>
      </c>
      <c r="D10" s="8" t="s">
        <v>33</v>
      </c>
      <c r="E10" s="10">
        <v>0</v>
      </c>
      <c r="F10" s="11">
        <v>0</v>
      </c>
      <c r="G10" s="12">
        <f t="shared" si="0"/>
        <v>0</v>
      </c>
      <c r="H10" s="13"/>
      <c r="J10" s="4"/>
      <c r="K10" s="4"/>
      <c r="L10" s="4"/>
      <c r="M10" s="4"/>
    </row>
    <row r="11" spans="2:13" s="14" customFormat="1" ht="12.75" x14ac:dyDescent="0.2">
      <c r="B11" s="8">
        <v>6</v>
      </c>
      <c r="C11" s="9" t="s">
        <v>34</v>
      </c>
      <c r="D11" s="8" t="s">
        <v>33</v>
      </c>
      <c r="E11" s="10">
        <v>0</v>
      </c>
      <c r="F11" s="11">
        <v>0</v>
      </c>
      <c r="G11" s="12">
        <f t="shared" si="0"/>
        <v>0</v>
      </c>
      <c r="H11" s="13"/>
      <c r="J11" s="4"/>
      <c r="K11" s="4"/>
      <c r="L11" s="4"/>
      <c r="M11" s="4"/>
    </row>
    <row r="12" spans="2:13" s="14" customFormat="1" ht="12.75" x14ac:dyDescent="0.2">
      <c r="B12" s="8">
        <v>7</v>
      </c>
      <c r="C12" s="9" t="s">
        <v>35</v>
      </c>
      <c r="D12" s="8" t="s">
        <v>33</v>
      </c>
      <c r="E12" s="10">
        <v>0</v>
      </c>
      <c r="F12" s="11">
        <v>0</v>
      </c>
      <c r="G12" s="12">
        <f t="shared" si="0"/>
        <v>0</v>
      </c>
      <c r="H12" s="13"/>
      <c r="J12" s="4"/>
      <c r="K12" s="4"/>
      <c r="L12" s="4"/>
      <c r="M12" s="4"/>
    </row>
    <row r="13" spans="2:13" s="14" customFormat="1" ht="12.75" x14ac:dyDescent="0.2">
      <c r="B13" s="8">
        <v>8</v>
      </c>
      <c r="C13" s="9" t="s">
        <v>36</v>
      </c>
      <c r="D13" s="8" t="s">
        <v>30</v>
      </c>
      <c r="E13" s="10">
        <v>0</v>
      </c>
      <c r="F13" s="11">
        <v>0</v>
      </c>
      <c r="G13" s="12">
        <f t="shared" si="0"/>
        <v>0</v>
      </c>
      <c r="H13" s="13"/>
      <c r="J13" s="4"/>
      <c r="K13" s="4"/>
      <c r="L13" s="4"/>
      <c r="M13" s="4"/>
    </row>
    <row r="14" spans="2:13" s="14" customFormat="1" ht="12.75" x14ac:dyDescent="0.2">
      <c r="B14" s="8">
        <v>9</v>
      </c>
      <c r="C14" s="9" t="s">
        <v>37</v>
      </c>
      <c r="D14" s="8" t="s">
        <v>30</v>
      </c>
      <c r="E14" s="10">
        <v>0</v>
      </c>
      <c r="F14" s="11">
        <v>0</v>
      </c>
      <c r="G14" s="12">
        <f t="shared" si="0"/>
        <v>0</v>
      </c>
      <c r="H14" s="13"/>
      <c r="J14" s="4"/>
      <c r="K14" s="4"/>
      <c r="L14" s="4"/>
      <c r="M14" s="4"/>
    </row>
    <row r="15" spans="2:13" s="14" customFormat="1" ht="12.75" x14ac:dyDescent="0.2">
      <c r="B15" s="8">
        <v>10</v>
      </c>
      <c r="C15" s="9" t="s">
        <v>38</v>
      </c>
      <c r="D15" s="8" t="s">
        <v>30</v>
      </c>
      <c r="E15" s="10">
        <v>0</v>
      </c>
      <c r="F15" s="11">
        <v>0</v>
      </c>
      <c r="G15" s="12">
        <f t="shared" si="0"/>
        <v>0</v>
      </c>
      <c r="H15" s="13"/>
      <c r="J15" s="4"/>
      <c r="K15" s="4"/>
      <c r="L15" s="4"/>
      <c r="M15" s="4"/>
    </row>
    <row r="16" spans="2:13" s="14" customFormat="1" ht="12.75" x14ac:dyDescent="0.2">
      <c r="B16" s="8">
        <v>11</v>
      </c>
      <c r="C16" s="9" t="s">
        <v>39</v>
      </c>
      <c r="D16" s="8" t="s">
        <v>30</v>
      </c>
      <c r="E16" s="10">
        <v>0</v>
      </c>
      <c r="F16" s="11">
        <v>0</v>
      </c>
      <c r="G16" s="12">
        <f t="shared" si="0"/>
        <v>0</v>
      </c>
      <c r="H16" s="13"/>
      <c r="J16" s="4"/>
      <c r="K16" s="4"/>
      <c r="L16" s="4"/>
      <c r="M16" s="4"/>
    </row>
    <row r="17" spans="2:13" s="14" customFormat="1" ht="12.75" x14ac:dyDescent="0.2">
      <c r="B17" s="8">
        <v>12</v>
      </c>
      <c r="C17" s="9" t="s">
        <v>40</v>
      </c>
      <c r="D17" s="8" t="s">
        <v>30</v>
      </c>
      <c r="E17" s="10">
        <v>0</v>
      </c>
      <c r="F17" s="11">
        <v>0</v>
      </c>
      <c r="G17" s="12">
        <f t="shared" si="0"/>
        <v>0</v>
      </c>
      <c r="H17" s="13"/>
      <c r="J17" s="4"/>
      <c r="K17" s="4"/>
      <c r="L17" s="4"/>
      <c r="M17" s="4"/>
    </row>
    <row r="18" spans="2:13" s="14" customFormat="1" ht="12.75" x14ac:dyDescent="0.2">
      <c r="B18" s="8" t="s">
        <v>69</v>
      </c>
      <c r="D18" s="8"/>
      <c r="E18" s="10">
        <v>0</v>
      </c>
      <c r="F18" s="11">
        <v>0</v>
      </c>
      <c r="G18" s="12">
        <f t="shared" si="0"/>
        <v>0</v>
      </c>
      <c r="H18" s="13"/>
      <c r="J18" s="4"/>
      <c r="K18" s="4"/>
      <c r="L18" s="4"/>
      <c r="M18" s="4"/>
    </row>
    <row r="19" spans="2:13" s="14" customFormat="1" ht="12.75" x14ac:dyDescent="0.2">
      <c r="B19" s="8" t="s">
        <v>69</v>
      </c>
      <c r="C19" s="9"/>
      <c r="D19" s="8"/>
      <c r="E19" s="10">
        <v>0</v>
      </c>
      <c r="F19" s="11">
        <v>0</v>
      </c>
      <c r="G19" s="12">
        <f t="shared" si="0"/>
        <v>0</v>
      </c>
      <c r="H19" s="13"/>
      <c r="J19" s="4"/>
      <c r="K19" s="4"/>
      <c r="L19" s="4"/>
      <c r="M19" s="4"/>
    </row>
    <row r="20" spans="2:13" s="14" customFormat="1" ht="12.75" x14ac:dyDescent="0.2">
      <c r="B20" s="8" t="s">
        <v>69</v>
      </c>
      <c r="C20" s="9"/>
      <c r="D20" s="8"/>
      <c r="E20" s="10">
        <v>0</v>
      </c>
      <c r="F20" s="11">
        <v>0</v>
      </c>
      <c r="G20" s="12">
        <f t="shared" si="0"/>
        <v>0</v>
      </c>
      <c r="H20" s="13"/>
      <c r="J20" s="4"/>
      <c r="K20" s="4"/>
      <c r="L20" s="4"/>
      <c r="M20" s="4"/>
    </row>
    <row r="21" spans="2:13" s="14" customFormat="1" ht="12.75" x14ac:dyDescent="0.2">
      <c r="B21" s="8" t="s">
        <v>69</v>
      </c>
      <c r="D21" s="15"/>
      <c r="E21" s="16">
        <v>0</v>
      </c>
      <c r="F21" s="11">
        <v>0</v>
      </c>
      <c r="G21" s="12">
        <f t="shared" si="0"/>
        <v>0</v>
      </c>
      <c r="H21" s="13"/>
      <c r="J21" s="4"/>
      <c r="K21" s="4"/>
      <c r="L21" s="4"/>
      <c r="M21" s="4"/>
    </row>
    <row r="22" spans="2:13" s="14" customFormat="1" ht="12.75" x14ac:dyDescent="0.2">
      <c r="B22" s="8" t="s">
        <v>69</v>
      </c>
      <c r="C22" s="9"/>
      <c r="D22" s="8"/>
      <c r="E22" s="10">
        <v>0</v>
      </c>
      <c r="F22" s="11">
        <v>0</v>
      </c>
      <c r="G22" s="12">
        <f t="shared" si="0"/>
        <v>0</v>
      </c>
      <c r="H22" s="7"/>
      <c r="J22" s="4"/>
      <c r="K22" s="4"/>
      <c r="L22" s="4"/>
      <c r="M22" s="4"/>
    </row>
    <row r="23" spans="2:13" s="14" customFormat="1" ht="12.75" x14ac:dyDescent="0.2">
      <c r="B23" s="8" t="s">
        <v>69</v>
      </c>
      <c r="C23" s="17" t="s">
        <v>41</v>
      </c>
      <c r="D23" s="8" t="s">
        <v>30</v>
      </c>
      <c r="E23" s="10">
        <v>0</v>
      </c>
      <c r="F23" s="11">
        <v>0</v>
      </c>
      <c r="G23" s="12">
        <f t="shared" si="0"/>
        <v>0</v>
      </c>
      <c r="H23" s="7"/>
      <c r="J23" s="4"/>
      <c r="K23" s="4"/>
      <c r="L23" s="4"/>
      <c r="M23" s="4"/>
    </row>
    <row r="24" spans="2:13" s="4" customFormat="1" ht="12.75" x14ac:dyDescent="0.2">
      <c r="B24" s="18"/>
      <c r="D24" s="18"/>
      <c r="F24" s="19" t="s">
        <v>42</v>
      </c>
      <c r="G24" s="20">
        <f>SUM(G6:G23)</f>
        <v>0</v>
      </c>
    </row>
    <row r="25" spans="2:13" s="4" customFormat="1" ht="12.75" x14ac:dyDescent="0.2">
      <c r="B25" s="18"/>
      <c r="D25" s="18"/>
      <c r="F25" s="21" t="s">
        <v>43</v>
      </c>
      <c r="G25" s="22">
        <f>G24*0.2</f>
        <v>0</v>
      </c>
      <c r="H25" s="7"/>
    </row>
    <row r="26" spans="2:13" s="4" customFormat="1" ht="12.75" x14ac:dyDescent="0.2">
      <c r="B26" s="18"/>
      <c r="D26" s="23"/>
      <c r="F26" s="19" t="s">
        <v>44</v>
      </c>
      <c r="G26" s="20">
        <f>G24+G25</f>
        <v>0</v>
      </c>
      <c r="H26" s="7"/>
    </row>
    <row r="27" spans="2:13" s="4" customFormat="1" ht="12.75" x14ac:dyDescent="0.2">
      <c r="B27" s="18"/>
      <c r="D27" s="23"/>
      <c r="F27" s="24"/>
      <c r="G27" s="25"/>
      <c r="H27" s="7"/>
    </row>
    <row r="28" spans="2:13" s="4" customFormat="1" ht="12.75" x14ac:dyDescent="0.2">
      <c r="B28" s="18"/>
      <c r="D28" s="23"/>
      <c r="F28" s="24"/>
      <c r="G28" s="25"/>
      <c r="H28" s="7"/>
    </row>
    <row r="29" spans="2:13" s="4" customFormat="1" ht="12.75" x14ac:dyDescent="0.2">
      <c r="B29" s="44" t="s">
        <v>45</v>
      </c>
      <c r="C29" s="44"/>
      <c r="D29" s="44"/>
      <c r="E29" s="44"/>
      <c r="F29" s="44"/>
      <c r="G29" s="44"/>
      <c r="H29" s="7"/>
    </row>
    <row r="30" spans="2:13" s="4" customFormat="1" ht="12.75" x14ac:dyDescent="0.2">
      <c r="B30" s="18"/>
      <c r="D30" s="26"/>
    </row>
    <row r="31" spans="2:13" s="4" customFormat="1" ht="38.25" x14ac:dyDescent="0.2">
      <c r="B31" s="5"/>
      <c r="C31" s="5" t="s">
        <v>24</v>
      </c>
      <c r="D31" s="5" t="s">
        <v>25</v>
      </c>
      <c r="E31" s="5" t="s">
        <v>26</v>
      </c>
      <c r="F31" s="6" t="s">
        <v>27</v>
      </c>
      <c r="G31" s="6" t="s">
        <v>28</v>
      </c>
      <c r="H31" s="7"/>
    </row>
    <row r="32" spans="2:13" s="4" customFormat="1" ht="12.75" x14ac:dyDescent="0.2">
      <c r="B32" s="8">
        <v>1</v>
      </c>
      <c r="C32" s="17" t="s">
        <v>61</v>
      </c>
      <c r="D32" s="8" t="s">
        <v>30</v>
      </c>
      <c r="E32" s="27">
        <v>0</v>
      </c>
      <c r="F32" s="28">
        <v>0</v>
      </c>
      <c r="G32" s="29">
        <f t="shared" ref="G32:G33" si="1">F32*E32</f>
        <v>0</v>
      </c>
      <c r="H32" s="7"/>
    </row>
    <row r="33" spans="2:11" s="4" customFormat="1" ht="12.75" x14ac:dyDescent="0.2">
      <c r="B33" s="8">
        <v>2</v>
      </c>
      <c r="C33" s="17" t="s">
        <v>62</v>
      </c>
      <c r="D33" s="8" t="s">
        <v>30</v>
      </c>
      <c r="E33" s="27">
        <v>0</v>
      </c>
      <c r="F33" s="28">
        <v>0</v>
      </c>
      <c r="G33" s="29">
        <f t="shared" si="1"/>
        <v>0</v>
      </c>
      <c r="H33" s="7"/>
    </row>
    <row r="34" spans="2:11" s="14" customFormat="1" ht="12.75" x14ac:dyDescent="0.2">
      <c r="B34" s="8">
        <v>3</v>
      </c>
      <c r="C34" s="17" t="s">
        <v>46</v>
      </c>
      <c r="D34" s="8" t="s">
        <v>30</v>
      </c>
      <c r="E34" s="27">
        <v>0</v>
      </c>
      <c r="F34" s="28">
        <v>0</v>
      </c>
      <c r="G34" s="29">
        <f t="shared" ref="G34:G49" si="2">F34*E34</f>
        <v>0</v>
      </c>
      <c r="K34" s="4"/>
    </row>
    <row r="35" spans="2:11" s="14" customFormat="1" ht="12.75" x14ac:dyDescent="0.2">
      <c r="B35" s="8">
        <v>4</v>
      </c>
      <c r="C35" s="17" t="s">
        <v>47</v>
      </c>
      <c r="D35" s="8" t="s">
        <v>33</v>
      </c>
      <c r="E35" s="27">
        <v>0</v>
      </c>
      <c r="F35" s="28">
        <v>0</v>
      </c>
      <c r="G35" s="29">
        <f>F35*E35</f>
        <v>0</v>
      </c>
      <c r="K35" s="4"/>
    </row>
    <row r="36" spans="2:11" s="14" customFormat="1" ht="12.75" x14ac:dyDescent="0.2">
      <c r="B36" s="8">
        <v>5</v>
      </c>
      <c r="C36" s="17" t="s">
        <v>48</v>
      </c>
      <c r="D36" s="8" t="s">
        <v>33</v>
      </c>
      <c r="E36" s="27">
        <v>0</v>
      </c>
      <c r="F36" s="28">
        <v>0</v>
      </c>
      <c r="G36" s="29">
        <f t="shared" si="2"/>
        <v>0</v>
      </c>
      <c r="K36" s="4"/>
    </row>
    <row r="37" spans="2:11" s="14" customFormat="1" ht="12.75" x14ac:dyDescent="0.2">
      <c r="B37" s="8">
        <v>6</v>
      </c>
      <c r="C37" s="17" t="s">
        <v>49</v>
      </c>
      <c r="D37" s="8" t="s">
        <v>33</v>
      </c>
      <c r="E37" s="27">
        <v>0</v>
      </c>
      <c r="F37" s="28">
        <v>0</v>
      </c>
      <c r="G37" s="29">
        <f t="shared" si="2"/>
        <v>0</v>
      </c>
      <c r="K37" s="4"/>
    </row>
    <row r="38" spans="2:11" s="14" customFormat="1" ht="12.75" x14ac:dyDescent="0.2">
      <c r="B38" s="8">
        <v>7</v>
      </c>
      <c r="C38" s="17" t="s">
        <v>50</v>
      </c>
      <c r="D38" s="8" t="s">
        <v>33</v>
      </c>
      <c r="E38" s="27">
        <v>0</v>
      </c>
      <c r="F38" s="28">
        <v>0</v>
      </c>
      <c r="G38" s="29">
        <f t="shared" si="2"/>
        <v>0</v>
      </c>
      <c r="K38" s="4"/>
    </row>
    <row r="39" spans="2:11" s="14" customFormat="1" ht="12.75" x14ac:dyDescent="0.2">
      <c r="B39" s="8">
        <v>8</v>
      </c>
      <c r="C39" s="14" t="s">
        <v>63</v>
      </c>
      <c r="D39" s="8" t="s">
        <v>33</v>
      </c>
      <c r="E39" s="27">
        <v>0</v>
      </c>
      <c r="F39" s="28">
        <v>0</v>
      </c>
      <c r="G39" s="29">
        <f t="shared" si="2"/>
        <v>0</v>
      </c>
      <c r="K39" s="4"/>
    </row>
    <row r="40" spans="2:11" s="14" customFormat="1" ht="12.75" x14ac:dyDescent="0.2">
      <c r="B40" s="8">
        <v>9</v>
      </c>
      <c r="C40" s="17" t="s">
        <v>51</v>
      </c>
      <c r="D40" s="8" t="s">
        <v>52</v>
      </c>
      <c r="E40" s="27">
        <v>0</v>
      </c>
      <c r="F40" s="28">
        <v>0</v>
      </c>
      <c r="G40" s="29">
        <f t="shared" si="2"/>
        <v>0</v>
      </c>
      <c r="K40" s="4"/>
    </row>
    <row r="41" spans="2:11" s="14" customFormat="1" ht="12.75" x14ac:dyDescent="0.2">
      <c r="B41" s="8">
        <v>10</v>
      </c>
      <c r="C41" s="17" t="s">
        <v>53</v>
      </c>
      <c r="D41" s="8" t="s">
        <v>52</v>
      </c>
      <c r="E41" s="27">
        <v>0</v>
      </c>
      <c r="F41" s="28">
        <v>0</v>
      </c>
      <c r="G41" s="29">
        <f t="shared" si="2"/>
        <v>0</v>
      </c>
      <c r="K41" s="4"/>
    </row>
    <row r="42" spans="2:11" s="14" customFormat="1" ht="12.75" x14ac:dyDescent="0.2">
      <c r="B42" s="8">
        <v>11</v>
      </c>
      <c r="C42" s="17" t="s">
        <v>54</v>
      </c>
      <c r="D42" s="8" t="s">
        <v>52</v>
      </c>
      <c r="E42" s="27">
        <v>0</v>
      </c>
      <c r="F42" s="28">
        <v>0</v>
      </c>
      <c r="G42" s="29">
        <f t="shared" si="2"/>
        <v>0</v>
      </c>
    </row>
    <row r="43" spans="2:11" s="14" customFormat="1" ht="12.75" x14ac:dyDescent="0.2">
      <c r="B43" s="8">
        <v>12</v>
      </c>
      <c r="C43" s="17" t="s">
        <v>55</v>
      </c>
      <c r="D43" s="8" t="s">
        <v>56</v>
      </c>
      <c r="E43" s="27">
        <v>0</v>
      </c>
      <c r="F43" s="28">
        <v>0</v>
      </c>
      <c r="G43" s="29">
        <f t="shared" si="2"/>
        <v>0</v>
      </c>
    </row>
    <row r="44" spans="2:11" s="14" customFormat="1" ht="12.75" x14ac:dyDescent="0.2">
      <c r="B44" s="8">
        <v>13</v>
      </c>
      <c r="C44" s="17" t="s">
        <v>57</v>
      </c>
      <c r="D44" s="8" t="s">
        <v>56</v>
      </c>
      <c r="E44" s="27">
        <v>0</v>
      </c>
      <c r="F44" s="28">
        <v>0</v>
      </c>
      <c r="G44" s="29">
        <f t="shared" si="2"/>
        <v>0</v>
      </c>
    </row>
    <row r="45" spans="2:11" s="14" customFormat="1" ht="12.75" x14ac:dyDescent="0.2">
      <c r="B45" s="8">
        <v>14</v>
      </c>
      <c r="C45" s="17" t="s">
        <v>58</v>
      </c>
      <c r="D45" s="8" t="s">
        <v>56</v>
      </c>
      <c r="E45" s="27">
        <v>0</v>
      </c>
      <c r="F45" s="28">
        <v>0</v>
      </c>
      <c r="G45" s="29">
        <f t="shared" si="2"/>
        <v>0</v>
      </c>
    </row>
    <row r="46" spans="2:11" s="14" customFormat="1" ht="12.75" x14ac:dyDescent="0.2">
      <c r="B46" s="8">
        <v>15</v>
      </c>
      <c r="C46" s="17" t="s">
        <v>59</v>
      </c>
      <c r="D46" s="8" t="s">
        <v>30</v>
      </c>
      <c r="E46" s="27">
        <v>0</v>
      </c>
      <c r="F46" s="28">
        <v>0</v>
      </c>
      <c r="G46" s="29">
        <f t="shared" si="2"/>
        <v>0</v>
      </c>
      <c r="H46" s="30"/>
    </row>
    <row r="47" spans="2:11" s="14" customFormat="1" ht="12.75" x14ac:dyDescent="0.2">
      <c r="B47" s="8" t="s">
        <v>69</v>
      </c>
      <c r="C47" s="17"/>
      <c r="D47" s="8"/>
      <c r="E47" s="27">
        <v>0</v>
      </c>
      <c r="F47" s="28">
        <v>0</v>
      </c>
      <c r="G47" s="29">
        <f t="shared" si="2"/>
        <v>0</v>
      </c>
      <c r="H47" s="30"/>
    </row>
    <row r="48" spans="2:11" s="14" customFormat="1" ht="12.75" x14ac:dyDescent="0.2">
      <c r="B48" s="8" t="s">
        <v>69</v>
      </c>
      <c r="C48" s="17"/>
      <c r="D48" s="8"/>
      <c r="E48" s="27">
        <v>0</v>
      </c>
      <c r="F48" s="28">
        <v>0</v>
      </c>
      <c r="G48" s="29">
        <f t="shared" si="2"/>
        <v>0</v>
      </c>
      <c r="H48" s="30"/>
    </row>
    <row r="49" spans="2:13" s="14" customFormat="1" ht="12.75" x14ac:dyDescent="0.2">
      <c r="B49" s="8" t="s">
        <v>69</v>
      </c>
      <c r="C49" s="17" t="s">
        <v>60</v>
      </c>
      <c r="D49" s="8" t="s">
        <v>30</v>
      </c>
      <c r="E49" s="27">
        <v>0</v>
      </c>
      <c r="F49" s="28">
        <v>0</v>
      </c>
      <c r="G49" s="29">
        <f t="shared" si="2"/>
        <v>0</v>
      </c>
      <c r="H49" s="31"/>
    </row>
    <row r="50" spans="2:13" s="4" customFormat="1" ht="12.75" x14ac:dyDescent="0.2">
      <c r="D50" s="18"/>
      <c r="F50" s="19" t="s">
        <v>42</v>
      </c>
      <c r="G50" s="32">
        <f>SUM(G32:G49)</f>
        <v>0</v>
      </c>
      <c r="H50" s="33"/>
      <c r="J50" s="14"/>
      <c r="K50" s="14"/>
      <c r="L50" s="14"/>
      <c r="M50" s="14"/>
    </row>
    <row r="51" spans="2:13" s="4" customFormat="1" ht="12.75" x14ac:dyDescent="0.2">
      <c r="D51" s="18"/>
      <c r="F51" s="21" t="s">
        <v>43</v>
      </c>
      <c r="G51" s="34">
        <f>G50*0.2</f>
        <v>0</v>
      </c>
      <c r="J51" s="14"/>
      <c r="K51" s="14"/>
      <c r="L51" s="14"/>
      <c r="M51" s="14"/>
    </row>
    <row r="52" spans="2:13" s="4" customFormat="1" ht="12.75" x14ac:dyDescent="0.2">
      <c r="D52" s="18"/>
      <c r="F52" s="19" t="s">
        <v>44</v>
      </c>
      <c r="G52" s="35">
        <f>G50+G51</f>
        <v>0</v>
      </c>
      <c r="J52" s="14"/>
      <c r="K52" s="14"/>
      <c r="L52" s="14"/>
      <c r="M52" s="14"/>
    </row>
    <row r="53" spans="2:13" s="36" customFormat="1" ht="11.25" x14ac:dyDescent="0.2">
      <c r="D53" s="37"/>
    </row>
    <row r="54" spans="2:13" s="36" customFormat="1" ht="12.75" x14ac:dyDescent="0.2">
      <c r="C54" s="24"/>
      <c r="D54" s="37"/>
      <c r="F54" s="45"/>
      <c r="G54" s="45"/>
    </row>
    <row r="55" spans="2:13" ht="18.75" x14ac:dyDescent="0.3">
      <c r="B55" s="46" t="s">
        <v>68</v>
      </c>
      <c r="C55" s="46"/>
      <c r="D55" s="46"/>
      <c r="E55" s="46"/>
      <c r="G55" s="38">
        <f>G52+G26</f>
        <v>0</v>
      </c>
    </row>
  </sheetData>
  <mergeCells count="4">
    <mergeCell ref="B3:G3"/>
    <mergeCell ref="B29:G29"/>
    <mergeCell ref="F54:G54"/>
    <mergeCell ref="B55:E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Технічні вимоги до СКС</vt:lpstr>
      <vt:lpstr>Приклад заповнення кошторису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Король Ігор</cp:lastModifiedBy>
  <dcterms:created xsi:type="dcterms:W3CDTF">2015-06-05T18:19:34Z</dcterms:created>
  <dcterms:modified xsi:type="dcterms:W3CDTF">2025-11-24T06:37:22Z</dcterms:modified>
</cp:coreProperties>
</file>