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ministraciya\Радзевич\Цитадель 2\Тендер ОТС, відеонагляд, СКУД\"/>
    </mc:Choice>
  </mc:AlternateContent>
  <xr:revisionPtr revIDLastSave="0" documentId="13_ncr:1_{1740E056-EB6F-4D04-BDE8-85BB137AE11C}" xr6:coauthVersionLast="47" xr6:coauthVersionMax="47" xr10:uidLastSave="{00000000-0000-0000-0000-000000000000}"/>
  <bookViews>
    <workbookView xWindow="-108" yWindow="-108" windowWidth="23256" windowHeight="12456" tabRatio="698" activeTab="3" xr2:uid="{C325C141-6CED-44D9-AA5C-865E44594E6A}"/>
  </bookViews>
  <sheets>
    <sheet name="Система ох.-трив. сигналізації" sheetId="1" r:id="rId1"/>
    <sheet name="Система відеоспостереження" sheetId="3" r:id="rId2"/>
    <sheet name="Система контролю доступу" sheetId="4" r:id="rId3"/>
    <sheet name="Загальна вартість закупівлі" sheetId="5" r:id="rId4"/>
    <sheet name="Кваліфікаційні вимоги" sheetId="2" r:id="rId5"/>
  </sheets>
  <definedNames>
    <definedName name="_xlnm._FilterDatabase" localSheetId="1" hidden="1">'Система відеоспостереження'!$A$9:$F$35</definedName>
    <definedName name="_xlnm._FilterDatabase" localSheetId="2" hidden="1">'Система контролю доступу'!$A$9:$F$42</definedName>
    <definedName name="_xlnm._FilterDatabase" localSheetId="0" hidden="1">'Система ох.-трив. сигналізації'!$A$9:$F$31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38" i="4"/>
  <c r="F28" i="1"/>
  <c r="F27" i="1"/>
  <c r="F32" i="3"/>
  <c r="F31" i="3"/>
  <c r="F24" i="4"/>
  <c r="F23" i="4"/>
  <c r="F22" i="4"/>
  <c r="F21" i="3"/>
  <c r="F20" i="3"/>
  <c r="F19" i="3"/>
  <c r="F29" i="4" l="1"/>
  <c r="F30" i="4"/>
  <c r="F31" i="4"/>
  <c r="F32" i="4"/>
  <c r="F33" i="4"/>
  <c r="F34" i="4"/>
  <c r="F35" i="4"/>
  <c r="F36" i="4"/>
  <c r="F20" i="4"/>
  <c r="F21" i="4"/>
  <c r="F25" i="4"/>
  <c r="F11" i="4"/>
  <c r="F12" i="4"/>
  <c r="F13" i="4"/>
  <c r="F14" i="4"/>
  <c r="F15" i="4"/>
  <c r="F16" i="4"/>
  <c r="F17" i="4"/>
  <c r="F18" i="4"/>
  <c r="F19" i="4"/>
  <c r="F27" i="4"/>
  <c r="F28" i="4"/>
  <c r="F37" i="4"/>
  <c r="F29" i="3"/>
  <c r="F28" i="3"/>
  <c r="F27" i="3"/>
  <c r="F26" i="3"/>
  <c r="F25" i="3"/>
  <c r="F30" i="3"/>
  <c r="F24" i="3"/>
  <c r="F22" i="3"/>
  <c r="F18" i="3"/>
  <c r="F17" i="3"/>
  <c r="F16" i="3"/>
  <c r="F15" i="3"/>
  <c r="F14" i="3"/>
  <c r="F13" i="3"/>
  <c r="F12" i="3"/>
  <c r="F11" i="3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29" i="1" l="1"/>
  <c r="F30" i="1" s="1"/>
  <c r="F31" i="1" l="1"/>
  <c r="C4" i="5" s="1"/>
  <c r="F33" i="3"/>
  <c r="F34" i="3" s="1"/>
  <c r="F35" i="3" s="1"/>
  <c r="C5" i="5" s="1"/>
  <c r="F40" i="4"/>
  <c r="F41" i="4" s="1"/>
  <c r="F42" i="4" l="1"/>
  <c r="C6" i="5" s="1"/>
  <c r="C7" i="5" s="1"/>
</calcChain>
</file>

<file path=xl/sharedStrings.xml><?xml version="1.0" encoding="utf-8"?>
<sst xmlns="http://schemas.openxmlformats.org/spreadsheetml/2006/main" count="202" uniqueCount="93">
  <si>
    <t xml:space="preserve">Заповнюються поля, виділені зеленим кольором  </t>
  </si>
  <si>
    <t>Технічне завдання</t>
  </si>
  <si>
    <t>за адресою: м. Львів, вулиця Грабовського, 11 (2-3-й поверхи)</t>
  </si>
  <si>
    <t>№</t>
  </si>
  <si>
    <t>Роботи</t>
  </si>
  <si>
    <t>Од. вим.</t>
  </si>
  <si>
    <t>К-сть</t>
  </si>
  <si>
    <t>Матеріали</t>
  </si>
  <si>
    <t>Накладні витрати (не більше 10%)</t>
  </si>
  <si>
    <t>%</t>
  </si>
  <si>
    <t xml:space="preserve">Заповнюються поля, виділені зеленим кольором </t>
  </si>
  <si>
    <t>Кваліфікаційні вимоги до учасника</t>
  </si>
  <si>
    <t>Найменування</t>
  </si>
  <si>
    <t>Так/Ні</t>
  </si>
  <si>
    <t>Коментар*</t>
  </si>
  <si>
    <t>Можливість виконання робіт у вихідні дні</t>
  </si>
  <si>
    <t>Гарантія на виконані роботи не менше 1 рік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</si>
  <si>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</si>
  <si>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рекомендаційних листів від партнерів про співпрацю, з контактами (надати документальне підтвердження у складі тендерної пропозиції)</t>
  </si>
  <si>
    <t>* Поле Коментар заповнюється за необхідності</t>
  </si>
  <si>
    <t>Наявність складської або виробничої бази</t>
  </si>
  <si>
    <t>Крім того, грн. ПДВ (заповнити, якщо є платником ПДВ)</t>
  </si>
  <si>
    <t>Сума грн., без ПДВ</t>
  </si>
  <si>
    <t>Ціна за од., без ПДВ</t>
  </si>
  <si>
    <t>Таблиця повинна бути заповнена виключно в наданому форматі - змінення формату (додавання/видалення  рядків/стовпців/номенклатури) є недопустимим.</t>
  </si>
  <si>
    <t>Фіксація цін по Договору (ціни не змінні протягом періоду дії договору). В випадку варіанту "ні" описати умови та алгоритм перерахунку цін в полі Коментар.</t>
  </si>
  <si>
    <t>Ajax Hub-2 Plus ППК</t>
  </si>
  <si>
    <t>Інтелектуальний ретранслятор сигналу Ajax ReX 2</t>
  </si>
  <si>
    <t>Ajax KeyPad клавіатура</t>
  </si>
  <si>
    <t>Ajax HomeSiren сирена внутрішня</t>
  </si>
  <si>
    <t>Ajax CombiProtect сповіщувач руху білий</t>
  </si>
  <si>
    <t>Ajax DoorProtect Plus сповіщувач магнітогерконовий</t>
  </si>
  <si>
    <t>Ajax SpaceControl брелок</t>
  </si>
  <si>
    <t>Кабель UTP кат 5е.</t>
  </si>
  <si>
    <t>Розхідні матеріали</t>
  </si>
  <si>
    <t>шт.</t>
  </si>
  <si>
    <t>Встановлення та програмування ППК</t>
  </si>
  <si>
    <t>Встановлення та програмування ретранслятора</t>
  </si>
  <si>
    <t>Встановлення сповіщувачів руху, клавіатур, сирени</t>
  </si>
  <si>
    <t>Встановлення сповіщувачів магнітогерконових</t>
  </si>
  <si>
    <t>Пусконалагоджувальні роботи</t>
  </si>
  <si>
    <t>м. п.</t>
  </si>
  <si>
    <t xml:space="preserve">Відеореєстратор DHI-NVR2216-I2 </t>
  </si>
  <si>
    <t>Накопичувач HDD 4 Tb</t>
  </si>
  <si>
    <t>Відеокамера цифрова DH-IPC-HDW2449T-S-IL</t>
  </si>
  <si>
    <t>Комутаційний бокс DH-PFA13G</t>
  </si>
  <si>
    <t>POE комутатор DH-CS4010-8ET-110</t>
  </si>
  <si>
    <t>Комутатор DH-PFS3008-8GT-L</t>
  </si>
  <si>
    <t>Бокс комутаційний зовнішній</t>
  </si>
  <si>
    <t>Встановлення та програмування відеореєстраторів</t>
  </si>
  <si>
    <t>Встановлення та програмування відеокамери</t>
  </si>
  <si>
    <t>Встановлення комутаційного бокса</t>
  </si>
  <si>
    <t>Встановлення бокса зовнішнього</t>
  </si>
  <si>
    <t>Встановлення комутаторів</t>
  </si>
  <si>
    <t>Контролер антидублю U-Prox IC A</t>
  </si>
  <si>
    <t>Контролер для двох дверей U-Prox IP400H IP універсальний</t>
  </si>
  <si>
    <t>Зчитувач U-Prox SL maxi мультиформат</t>
  </si>
  <si>
    <t>Блок безперебійного живлення Full Energy BBGP-125 12В 5А</t>
  </si>
  <si>
    <t>Свинцево-кислотна акумуляторна батарея MERLION G-MLG1290F2 9А•г 12В мультигель</t>
  </si>
  <si>
    <t>Електромагнітний замок YM-280N з кронштейном</t>
  </si>
  <si>
    <t>Дотягувач RYOBI 2000 D-2055V</t>
  </si>
  <si>
    <t>Радіокомплект U1HS</t>
  </si>
  <si>
    <t>Провід ШВВП 2х0,75</t>
  </si>
  <si>
    <t>Встановлення та програмування головного контролера</t>
  </si>
  <si>
    <t>Встановлення та програмування лінійного контролера</t>
  </si>
  <si>
    <t>Встановлення зчитувача</t>
  </si>
  <si>
    <t>Встановлення блока живлення</t>
  </si>
  <si>
    <t>Встановлення акумулятора</t>
  </si>
  <si>
    <t>Встановлення електромагнітних замків</t>
  </si>
  <si>
    <t>Встановлення дотягувачів</t>
  </si>
  <si>
    <t>Встановлення радіокомплекту</t>
  </si>
  <si>
    <t>Встановлення системи контролю доступу в приміщеннях банку АТ "Ідея Банк"</t>
  </si>
  <si>
    <t>Встановлення системи відеоспостереження в приміщеннях банку АТ "Ідея Банк"</t>
  </si>
  <si>
    <t>компл.</t>
  </si>
  <si>
    <t>Досвід влаштувань систем охоронно-тривожної сигналізації (ОТС), системи контролю доступу та відеоспостереження не менше 5 років.</t>
  </si>
  <si>
    <t>Загальна вартість закупівлі</t>
  </si>
  <si>
    <t>Найменування послуги</t>
  </si>
  <si>
    <t>Загальна вартість грн. з ПДВ</t>
  </si>
  <si>
    <t xml:space="preserve">Всього, грн. з ПДВ </t>
  </si>
  <si>
    <t>Вартість встановлення системи ох.-трив. сигналізації</t>
  </si>
  <si>
    <t>Вартість встановлення системи відеоспостереження</t>
  </si>
  <si>
    <t>Вартість встановлення системи контролю доступу</t>
  </si>
  <si>
    <t>Всього по кошторису, грн. без ПДВ</t>
  </si>
  <si>
    <t>Всього по кошторису з накладними, грн. з ПДВ</t>
  </si>
  <si>
    <t>Прокладання кабеля в каналі кабельному</t>
  </si>
  <si>
    <t>Канал кабельний 25x10мм, 2м</t>
  </si>
  <si>
    <t>Канал кабельний 25x16мм, 2м</t>
  </si>
  <si>
    <t>Наявність власного кваліфікованого персоналу</t>
  </si>
  <si>
    <t>Встановлення системи охоронно-тривожної сигналізації (ОТС) в приміщеннях банку АТ "Ідея Банк"</t>
  </si>
  <si>
    <t>Канал кабельний 25x40мм, 2м</t>
  </si>
  <si>
    <t>Проект системи відеостпостереження</t>
  </si>
  <si>
    <t>Проект системи охоронно-тривожної сигналізації</t>
  </si>
  <si>
    <t>Проект системи контролю доступу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</si>
</sst>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Helv"/>
      <charset val="204"/>
    </font>
    <font>
      <sz val="11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Aptos Narrow"/>
      <family val="2"/>
      <charset val="204"/>
      <scheme val="minor"/>
    </font>
    <font>
      <i/>
      <sz val="11"/>
      <color theme="1"/>
      <name val="Aptos Narrow"/>
      <family val="2"/>
      <scheme val="minor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9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center" wrapText="1"/>
    </xf>
    <xf numFmtId="2" fontId="3" fillId="0" borderId="0" xfId="1" applyNumberFormat="1" applyFont="1" applyAlignment="1">
      <alignment horizontal="center" wrapText="1"/>
    </xf>
    <xf numFmtId="4" fontId="3" fillId="0" borderId="0" xfId="1" applyNumberFormat="1" applyFont="1" applyAlignment="1">
      <alignment horizontal="center" wrapText="1"/>
    </xf>
    <xf numFmtId="4" fontId="3" fillId="0" borderId="0" xfId="1" applyNumberFormat="1" applyFont="1" applyAlignment="1">
      <alignment horizontal="center" vertical="center" wrapText="1"/>
    </xf>
    <xf numFmtId="0" fontId="3" fillId="2" borderId="0" xfId="0" applyFont="1" applyFill="1"/>
    <xf numFmtId="0" fontId="5" fillId="0" borderId="0" xfId="2" applyFont="1" applyAlignment="1">
      <alignment horizontal="centerContinuous"/>
    </xf>
    <xf numFmtId="0" fontId="3" fillId="0" borderId="0" xfId="1" applyFont="1"/>
    <xf numFmtId="0" fontId="6" fillId="0" borderId="0" xfId="1" applyFont="1" applyAlignment="1">
      <alignment horizontal="centerContinuous" vertical="top"/>
    </xf>
    <xf numFmtId="0" fontId="3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2" fontId="6" fillId="0" borderId="2" xfId="1" applyNumberFormat="1" applyFont="1" applyBorder="1" applyAlignment="1">
      <alignment horizontal="center" vertical="center" wrapText="1" shrinkToFit="1"/>
    </xf>
    <xf numFmtId="4" fontId="6" fillId="0" borderId="2" xfId="1" applyNumberFormat="1" applyFont="1" applyBorder="1" applyAlignment="1">
      <alignment horizontal="center" vertical="center" wrapText="1" shrinkToFit="1"/>
    </xf>
    <xf numFmtId="4" fontId="6" fillId="0" borderId="3" xfId="1" applyNumberFormat="1" applyFont="1" applyBorder="1" applyAlignment="1">
      <alignment horizontal="center" vertical="center" wrapText="1" shrinkToFit="1"/>
    </xf>
    <xf numFmtId="0" fontId="3" fillId="3" borderId="4" xfId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2" fontId="3" fillId="4" borderId="6" xfId="2" applyNumberFormat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wrapText="1"/>
    </xf>
    <xf numFmtId="0" fontId="6" fillId="3" borderId="11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 wrapText="1"/>
    </xf>
    <xf numFmtId="2" fontId="8" fillId="3" borderId="12" xfId="1" applyNumberFormat="1" applyFont="1" applyFill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horizontal="center" vertical="center" wrapText="1"/>
    </xf>
    <xf numFmtId="4" fontId="6" fillId="3" borderId="13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15" fillId="5" borderId="5" xfId="5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2" fontId="1" fillId="2" borderId="5" xfId="5" applyNumberFormat="1" applyFill="1" applyBorder="1" applyAlignment="1">
      <alignment horizontal="center" vertical="center" wrapText="1"/>
    </xf>
    <xf numFmtId="0" fontId="1" fillId="2" borderId="5" xfId="5" applyFill="1" applyBorder="1"/>
    <xf numFmtId="0" fontId="17" fillId="0" borderId="5" xfId="0" applyFont="1" applyBorder="1" applyAlignment="1">
      <alignment horizontal="justify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0" fontId="18" fillId="0" borderId="0" xfId="5" applyFont="1"/>
    <xf numFmtId="0" fontId="3" fillId="3" borderId="4" xfId="1" applyFont="1" applyFill="1" applyBorder="1" applyAlignment="1">
      <alignment horizontal="centerContinuous" vertical="center" wrapText="1"/>
    </xf>
    <xf numFmtId="4" fontId="6" fillId="3" borderId="14" xfId="1" applyNumberFormat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wrapText="1"/>
    </xf>
    <xf numFmtId="4" fontId="6" fillId="3" borderId="16" xfId="1" applyNumberFormat="1" applyFont="1" applyFill="1" applyBorder="1" applyAlignment="1">
      <alignment horizontal="center" vertical="center" wrapText="1"/>
    </xf>
    <xf numFmtId="2" fontId="3" fillId="3" borderId="7" xfId="1" applyNumberFormat="1" applyFont="1" applyFill="1" applyBorder="1" applyAlignment="1">
      <alignment horizontal="centerContinuous" vertical="center" wrapText="1"/>
    </xf>
    <xf numFmtId="4" fontId="3" fillId="3" borderId="7" xfId="1" applyNumberFormat="1" applyFont="1" applyFill="1" applyBorder="1" applyAlignment="1">
      <alignment horizontal="centerContinuous" vertical="center" wrapText="1"/>
    </xf>
    <xf numFmtId="2" fontId="3" fillId="3" borderId="18" xfId="2" applyNumberFormat="1" applyFont="1" applyFill="1" applyBorder="1" applyAlignment="1">
      <alignment horizontal="centerContinuous" vertical="center" wrapText="1"/>
    </xf>
    <xf numFmtId="0" fontId="7" fillId="3" borderId="7" xfId="1" applyFont="1" applyFill="1" applyBorder="1" applyAlignment="1">
      <alignment horizontal="right" vertical="center"/>
    </xf>
    <xf numFmtId="0" fontId="19" fillId="0" borderId="0" xfId="5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8" fillId="3" borderId="17" xfId="1" applyFont="1" applyFill="1" applyBorder="1" applyAlignment="1">
      <alignment wrapText="1"/>
    </xf>
    <xf numFmtId="4" fontId="6" fillId="3" borderId="0" xfId="1" applyNumberFormat="1" applyFont="1" applyFill="1" applyAlignment="1">
      <alignment horizontal="center" vertical="center" wrapText="1"/>
    </xf>
    <xf numFmtId="4" fontId="6" fillId="3" borderId="20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9" fontId="8" fillId="2" borderId="9" xfId="1" applyNumberFormat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left" vertical="center" wrapText="1"/>
    </xf>
    <xf numFmtId="0" fontId="8" fillId="3" borderId="19" xfId="1" applyFont="1" applyFill="1" applyBorder="1" applyAlignment="1">
      <alignment wrapText="1"/>
    </xf>
    <xf numFmtId="0" fontId="6" fillId="3" borderId="14" xfId="1" applyFont="1" applyFill="1" applyBorder="1" applyAlignment="1">
      <alignment horizontal="left" vertical="center" wrapText="1"/>
    </xf>
    <xf numFmtId="2" fontId="8" fillId="3" borderId="14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3" fillId="3" borderId="5" xfId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  <xf numFmtId="2" fontId="3" fillId="3" borderId="6" xfId="2" applyNumberFormat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right"/>
    </xf>
    <xf numFmtId="2" fontId="12" fillId="0" borderId="5" xfId="0" applyNumberFormat="1" applyFont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/>
    </xf>
  </cellXfs>
  <cellStyles count="6">
    <cellStyle name="Normal_Винница тендер" xfId="3" xr:uid="{1FCC3D8C-A5C1-4475-8838-2FABCC0A4F12}"/>
    <cellStyle name="Звичайний" xfId="0" builtinId="0"/>
    <cellStyle name="Звичайний 3" xfId="2" xr:uid="{79F9B10B-A44D-4D81-9602-B21E42B1CECC}"/>
    <cellStyle name="Обычный 3" xfId="5" xr:uid="{9B228AD0-30A6-4F16-81B6-954DA36C50DC}"/>
    <cellStyle name="Обычный_смета питерская" xfId="1" xr:uid="{C88BE124-CE4F-4C15-9BAB-BC81959C40BA}"/>
    <cellStyle name="Стиль 1" xfId="4" xr:uid="{5976A102-CE4B-4040-8EE4-E23106A65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BE4B-7880-4AAB-A1ED-05AE5F493A84}">
  <dimension ref="A1:F33"/>
  <sheetViews>
    <sheetView zoomScale="86" zoomScaleNormal="86" workbookViewId="0">
      <selection activeCell="F28" sqref="F28"/>
    </sheetView>
  </sheetViews>
  <sheetFormatPr defaultRowHeight="14.4" x14ac:dyDescent="0.3"/>
  <cols>
    <col min="1" max="1" width="4.109375" customWidth="1"/>
    <col min="2" max="2" width="81.109375" customWidth="1"/>
    <col min="3" max="3" width="12.88671875" customWidth="1"/>
    <col min="4" max="4" width="20" customWidth="1"/>
    <col min="5" max="5" width="25.77734375" customWidth="1"/>
    <col min="6" max="6" width="19.109375" customWidth="1"/>
  </cols>
  <sheetData>
    <row r="1" spans="1:6" x14ac:dyDescent="0.3">
      <c r="A1" s="1"/>
      <c r="B1" s="2"/>
      <c r="C1" s="3"/>
      <c r="D1" s="4"/>
      <c r="E1" s="5"/>
      <c r="F1" s="6"/>
    </row>
    <row r="2" spans="1:6" x14ac:dyDescent="0.3">
      <c r="A2" s="1"/>
      <c r="B2" s="7" t="s">
        <v>0</v>
      </c>
      <c r="C2" s="3"/>
      <c r="D2" s="4"/>
      <c r="E2" s="5"/>
      <c r="F2" s="6"/>
    </row>
    <row r="3" spans="1:6" ht="17.399999999999999" x14ac:dyDescent="0.3">
      <c r="A3" s="1"/>
      <c r="B3" s="8" t="s">
        <v>1</v>
      </c>
      <c r="C3" s="8"/>
      <c r="D3" s="8"/>
      <c r="E3" s="8"/>
      <c r="F3" s="8"/>
    </row>
    <row r="4" spans="1:6" ht="15.6" x14ac:dyDescent="0.3">
      <c r="A4" s="9"/>
      <c r="B4" s="10" t="s">
        <v>88</v>
      </c>
      <c r="C4" s="10"/>
      <c r="D4" s="10"/>
      <c r="E4" s="10"/>
      <c r="F4" s="10"/>
    </row>
    <row r="5" spans="1:6" ht="15.6" x14ac:dyDescent="0.3">
      <c r="A5" s="9"/>
      <c r="B5" s="10" t="s">
        <v>2</v>
      </c>
      <c r="C5" s="10"/>
      <c r="D5" s="10"/>
      <c r="E5" s="10"/>
      <c r="F5" s="10"/>
    </row>
    <row r="6" spans="1:6" ht="15.6" x14ac:dyDescent="0.3">
      <c r="A6" s="9"/>
      <c r="B6" s="10"/>
      <c r="C6" s="10"/>
      <c r="D6" s="10"/>
      <c r="E6" s="10"/>
      <c r="F6" s="10"/>
    </row>
    <row r="7" spans="1:6" ht="16.2" x14ac:dyDescent="0.3">
      <c r="A7" s="53"/>
      <c r="B7" s="55" t="s">
        <v>24</v>
      </c>
      <c r="C7" s="54"/>
      <c r="D7" s="54"/>
      <c r="E7" s="54"/>
      <c r="F7" s="54"/>
    </row>
    <row r="8" spans="1:6" ht="15" thickBot="1" x14ac:dyDescent="0.35">
      <c r="A8" s="53"/>
      <c r="B8" s="11"/>
      <c r="C8" s="11"/>
      <c r="D8" s="11"/>
      <c r="E8" s="11"/>
      <c r="F8" s="11"/>
    </row>
    <row r="9" spans="1:6" ht="31.8" thickBot="1" x14ac:dyDescent="0.35">
      <c r="A9" s="12" t="s">
        <v>3</v>
      </c>
      <c r="B9" s="13"/>
      <c r="C9" s="13" t="s">
        <v>5</v>
      </c>
      <c r="D9" s="14" t="s">
        <v>6</v>
      </c>
      <c r="E9" s="15" t="s">
        <v>23</v>
      </c>
      <c r="F9" s="16" t="s">
        <v>22</v>
      </c>
    </row>
    <row r="10" spans="1:6" x14ac:dyDescent="0.3">
      <c r="A10" s="44"/>
      <c r="B10" s="74" t="s">
        <v>7</v>
      </c>
      <c r="C10" s="51"/>
      <c r="D10" s="48"/>
      <c r="E10" s="49"/>
      <c r="F10" s="50"/>
    </row>
    <row r="11" spans="1:6" ht="15.6" x14ac:dyDescent="0.3">
      <c r="A11" s="17">
        <v>1</v>
      </c>
      <c r="B11" s="65" t="s">
        <v>26</v>
      </c>
      <c r="C11" s="66" t="s">
        <v>35</v>
      </c>
      <c r="D11" s="67">
        <v>1</v>
      </c>
      <c r="E11" s="18"/>
      <c r="F11" s="19">
        <f>D11*E11</f>
        <v>0</v>
      </c>
    </row>
    <row r="12" spans="1:6" ht="15.6" x14ac:dyDescent="0.3">
      <c r="A12" s="17">
        <v>2</v>
      </c>
      <c r="B12" s="65" t="s">
        <v>27</v>
      </c>
      <c r="C12" s="66" t="s">
        <v>35</v>
      </c>
      <c r="D12" s="67">
        <v>5</v>
      </c>
      <c r="E12" s="18"/>
      <c r="F12" s="19">
        <f t="shared" ref="F12:F27" si="0">D12*E12</f>
        <v>0</v>
      </c>
    </row>
    <row r="13" spans="1:6" ht="15.6" x14ac:dyDescent="0.3">
      <c r="A13" s="17">
        <v>3</v>
      </c>
      <c r="B13" s="65" t="s">
        <v>28</v>
      </c>
      <c r="C13" s="66" t="s">
        <v>35</v>
      </c>
      <c r="D13" s="67">
        <v>3</v>
      </c>
      <c r="E13" s="18"/>
      <c r="F13" s="19">
        <f t="shared" si="0"/>
        <v>0</v>
      </c>
    </row>
    <row r="14" spans="1:6" ht="15.6" x14ac:dyDescent="0.3">
      <c r="A14" s="17">
        <v>4</v>
      </c>
      <c r="B14" s="65" t="s">
        <v>29</v>
      </c>
      <c r="C14" s="66" t="s">
        <v>35</v>
      </c>
      <c r="D14" s="67">
        <v>1</v>
      </c>
      <c r="E14" s="18"/>
      <c r="F14" s="19">
        <f t="shared" si="0"/>
        <v>0</v>
      </c>
    </row>
    <row r="15" spans="1:6" ht="15.6" x14ac:dyDescent="0.3">
      <c r="A15" s="17">
        <v>5</v>
      </c>
      <c r="B15" s="65" t="s">
        <v>30</v>
      </c>
      <c r="C15" s="66" t="s">
        <v>35</v>
      </c>
      <c r="D15" s="67">
        <v>61</v>
      </c>
      <c r="E15" s="18"/>
      <c r="F15" s="19">
        <f t="shared" si="0"/>
        <v>0</v>
      </c>
    </row>
    <row r="16" spans="1:6" ht="15.6" x14ac:dyDescent="0.3">
      <c r="A16" s="17">
        <v>6</v>
      </c>
      <c r="B16" s="65" t="s">
        <v>31</v>
      </c>
      <c r="C16" s="66" t="s">
        <v>35</v>
      </c>
      <c r="D16" s="67">
        <v>44</v>
      </c>
      <c r="E16" s="18"/>
      <c r="F16" s="19">
        <f t="shared" si="0"/>
        <v>0</v>
      </c>
    </row>
    <row r="17" spans="1:6" ht="15.6" x14ac:dyDescent="0.3">
      <c r="A17" s="17">
        <v>7</v>
      </c>
      <c r="B17" s="65" t="s">
        <v>32</v>
      </c>
      <c r="C17" s="66" t="s">
        <v>35</v>
      </c>
      <c r="D17" s="67">
        <v>2</v>
      </c>
      <c r="E17" s="18"/>
      <c r="F17" s="19">
        <f t="shared" si="0"/>
        <v>0</v>
      </c>
    </row>
    <row r="18" spans="1:6" ht="15.6" x14ac:dyDescent="0.3">
      <c r="A18" s="17">
        <v>8</v>
      </c>
      <c r="B18" s="65" t="s">
        <v>33</v>
      </c>
      <c r="C18" s="68" t="s">
        <v>41</v>
      </c>
      <c r="D18" s="69">
        <v>220</v>
      </c>
      <c r="E18" s="18"/>
      <c r="F18" s="19">
        <f t="shared" si="0"/>
        <v>0</v>
      </c>
    </row>
    <row r="19" spans="1:6" ht="15.6" x14ac:dyDescent="0.3">
      <c r="A19" s="17">
        <v>9</v>
      </c>
      <c r="B19" s="65" t="s">
        <v>34</v>
      </c>
      <c r="C19" s="68" t="s">
        <v>73</v>
      </c>
      <c r="D19" s="69">
        <v>1</v>
      </c>
      <c r="E19" s="18"/>
      <c r="F19" s="19">
        <f t="shared" si="0"/>
        <v>0</v>
      </c>
    </row>
    <row r="20" spans="1:6" x14ac:dyDescent="0.3">
      <c r="A20" s="17"/>
      <c r="B20" s="74" t="s">
        <v>4</v>
      </c>
      <c r="C20" s="70"/>
      <c r="D20" s="71"/>
      <c r="E20" s="72"/>
      <c r="F20" s="73"/>
    </row>
    <row r="21" spans="1:6" ht="15.6" x14ac:dyDescent="0.3">
      <c r="A21" s="17">
        <v>10</v>
      </c>
      <c r="B21" s="65" t="s">
        <v>36</v>
      </c>
      <c r="C21" s="66" t="s">
        <v>35</v>
      </c>
      <c r="D21" s="67">
        <v>1</v>
      </c>
      <c r="E21" s="18"/>
      <c r="F21" s="19">
        <f t="shared" si="0"/>
        <v>0</v>
      </c>
    </row>
    <row r="22" spans="1:6" ht="15.6" x14ac:dyDescent="0.3">
      <c r="A22" s="17">
        <v>11</v>
      </c>
      <c r="B22" s="65" t="s">
        <v>37</v>
      </c>
      <c r="C22" s="66" t="s">
        <v>35</v>
      </c>
      <c r="D22" s="67">
        <v>5</v>
      </c>
      <c r="E22" s="18"/>
      <c r="F22" s="19">
        <f t="shared" si="0"/>
        <v>0</v>
      </c>
    </row>
    <row r="23" spans="1:6" ht="15.6" x14ac:dyDescent="0.3">
      <c r="A23" s="17">
        <v>12</v>
      </c>
      <c r="B23" s="65" t="s">
        <v>38</v>
      </c>
      <c r="C23" s="66" t="s">
        <v>35</v>
      </c>
      <c r="D23" s="67">
        <v>65</v>
      </c>
      <c r="E23" s="18"/>
      <c r="F23" s="19">
        <f t="shared" si="0"/>
        <v>0</v>
      </c>
    </row>
    <row r="24" spans="1:6" ht="15.6" x14ac:dyDescent="0.3">
      <c r="A24" s="17">
        <v>13</v>
      </c>
      <c r="B24" s="65" t="s">
        <v>39</v>
      </c>
      <c r="C24" s="66" t="s">
        <v>35</v>
      </c>
      <c r="D24" s="67">
        <v>44</v>
      </c>
      <c r="E24" s="18"/>
      <c r="F24" s="19">
        <f t="shared" si="0"/>
        <v>0</v>
      </c>
    </row>
    <row r="25" spans="1:6" ht="15.6" x14ac:dyDescent="0.3">
      <c r="A25" s="17">
        <v>14</v>
      </c>
      <c r="B25" s="65" t="s">
        <v>84</v>
      </c>
      <c r="C25" s="66" t="s">
        <v>41</v>
      </c>
      <c r="D25" s="67">
        <v>220</v>
      </c>
      <c r="E25" s="18"/>
      <c r="F25" s="19">
        <f t="shared" si="0"/>
        <v>0</v>
      </c>
    </row>
    <row r="26" spans="1:6" ht="15.6" x14ac:dyDescent="0.3">
      <c r="A26" s="17">
        <v>15</v>
      </c>
      <c r="B26" s="65" t="s">
        <v>40</v>
      </c>
      <c r="C26" s="66" t="s">
        <v>35</v>
      </c>
      <c r="D26" s="67">
        <v>1</v>
      </c>
      <c r="E26" s="18"/>
      <c r="F26" s="19">
        <f t="shared" si="0"/>
        <v>0</v>
      </c>
    </row>
    <row r="27" spans="1:6" ht="15.6" x14ac:dyDescent="0.3">
      <c r="A27" s="17">
        <v>16</v>
      </c>
      <c r="B27" s="65" t="s">
        <v>91</v>
      </c>
      <c r="C27" s="66" t="s">
        <v>35</v>
      </c>
      <c r="D27" s="67">
        <v>1</v>
      </c>
      <c r="E27" s="18"/>
      <c r="F27" s="19">
        <f t="shared" si="0"/>
        <v>0</v>
      </c>
    </row>
    <row r="28" spans="1:6" ht="15.6" x14ac:dyDescent="0.3">
      <c r="A28" s="62"/>
      <c r="B28" s="61" t="s">
        <v>82</v>
      </c>
      <c r="C28" s="63"/>
      <c r="D28" s="64"/>
      <c r="E28" s="45"/>
      <c r="F28" s="47">
        <f>SUM(F11:F27)</f>
        <v>0</v>
      </c>
    </row>
    <row r="29" spans="1:6" ht="15.6" x14ac:dyDescent="0.3">
      <c r="A29" s="46"/>
      <c r="B29" s="20" t="s">
        <v>8</v>
      </c>
      <c r="C29" s="59" t="s">
        <v>9</v>
      </c>
      <c r="D29" s="60"/>
      <c r="E29" s="45"/>
      <c r="F29" s="47">
        <f>F28*D29</f>
        <v>0</v>
      </c>
    </row>
    <row r="30" spans="1:6" ht="15.6" x14ac:dyDescent="0.3">
      <c r="A30" s="56"/>
      <c r="B30" s="20" t="s">
        <v>21</v>
      </c>
      <c r="C30" s="59" t="s">
        <v>9</v>
      </c>
      <c r="D30" s="60"/>
      <c r="E30" s="57"/>
      <c r="F30" s="58">
        <f>SUM(F28+F29)*D30</f>
        <v>0</v>
      </c>
    </row>
    <row r="31" spans="1:6" ht="16.2" thickBot="1" x14ac:dyDescent="0.35">
      <c r="A31" s="21"/>
      <c r="B31" s="22" t="s">
        <v>83</v>
      </c>
      <c r="C31" s="23"/>
      <c r="D31" s="24"/>
      <c r="E31" s="25"/>
      <c r="F31" s="26">
        <f>SUM(F28:F30)</f>
        <v>0</v>
      </c>
    </row>
    <row r="33" spans="2:2" x14ac:dyDescent="0.3">
      <c r="B33" s="43"/>
    </row>
  </sheetData>
  <autoFilter ref="A9:F31" xr:uid="{390BBE4B-7880-4AAB-A1ED-05AE5F493A84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B6DF-1291-4504-AEA8-71CB1F0E2A00}">
  <dimension ref="A1:F37"/>
  <sheetViews>
    <sheetView topLeftCell="A4" zoomScale="86" zoomScaleNormal="86" workbookViewId="0">
      <selection activeCell="F32" sqref="F32"/>
    </sheetView>
  </sheetViews>
  <sheetFormatPr defaultRowHeight="14.4" x14ac:dyDescent="0.3"/>
  <cols>
    <col min="1" max="1" width="4.109375" customWidth="1"/>
    <col min="2" max="2" width="81.109375" customWidth="1"/>
    <col min="3" max="3" width="12.88671875" customWidth="1"/>
    <col min="4" max="4" width="20" customWidth="1"/>
    <col min="5" max="5" width="25.77734375" customWidth="1"/>
    <col min="6" max="6" width="19.109375" customWidth="1"/>
  </cols>
  <sheetData>
    <row r="1" spans="1:6" x14ac:dyDescent="0.3">
      <c r="A1" s="1"/>
      <c r="B1" s="2"/>
      <c r="C1" s="3"/>
      <c r="D1" s="4"/>
      <c r="E1" s="5"/>
      <c r="F1" s="6"/>
    </row>
    <row r="2" spans="1:6" x14ac:dyDescent="0.3">
      <c r="A2" s="1"/>
      <c r="B2" s="7" t="s">
        <v>0</v>
      </c>
      <c r="C2" s="3"/>
      <c r="D2" s="4"/>
      <c r="E2" s="5"/>
      <c r="F2" s="6"/>
    </row>
    <row r="3" spans="1:6" ht="17.399999999999999" x14ac:dyDescent="0.3">
      <c r="A3" s="1"/>
      <c r="B3" s="8" t="s">
        <v>1</v>
      </c>
      <c r="C3" s="8"/>
      <c r="D3" s="8"/>
      <c r="E3" s="8"/>
      <c r="F3" s="8"/>
    </row>
    <row r="4" spans="1:6" ht="15.6" x14ac:dyDescent="0.3">
      <c r="A4" s="9"/>
      <c r="B4" s="10" t="s">
        <v>72</v>
      </c>
      <c r="C4" s="10"/>
      <c r="D4" s="10"/>
      <c r="E4" s="10"/>
      <c r="F4" s="10"/>
    </row>
    <row r="5" spans="1:6" ht="15.6" x14ac:dyDescent="0.3">
      <c r="A5" s="9"/>
      <c r="B5" s="10" t="s">
        <v>2</v>
      </c>
      <c r="C5" s="10"/>
      <c r="D5" s="10"/>
      <c r="E5" s="10"/>
      <c r="F5" s="10"/>
    </row>
    <row r="6" spans="1:6" ht="15.6" x14ac:dyDescent="0.3">
      <c r="A6" s="9"/>
      <c r="B6" s="10"/>
      <c r="C6" s="10"/>
      <c r="D6" s="10"/>
      <c r="E6" s="10"/>
      <c r="F6" s="10"/>
    </row>
    <row r="7" spans="1:6" ht="16.2" x14ac:dyDescent="0.3">
      <c r="A7" s="53"/>
      <c r="B7" s="55" t="s">
        <v>24</v>
      </c>
      <c r="C7" s="54"/>
      <c r="D7" s="54"/>
      <c r="E7" s="54"/>
      <c r="F7" s="54"/>
    </row>
    <row r="8" spans="1:6" ht="15" thickBot="1" x14ac:dyDescent="0.35">
      <c r="A8" s="53"/>
      <c r="B8" s="11"/>
      <c r="C8" s="11"/>
      <c r="D8" s="11"/>
      <c r="E8" s="11"/>
      <c r="F8" s="11"/>
    </row>
    <row r="9" spans="1:6" ht="31.8" thickBot="1" x14ac:dyDescent="0.35">
      <c r="A9" s="12" t="s">
        <v>3</v>
      </c>
      <c r="B9" s="13"/>
      <c r="C9" s="13" t="s">
        <v>5</v>
      </c>
      <c r="D9" s="14" t="s">
        <v>6</v>
      </c>
      <c r="E9" s="15" t="s">
        <v>23</v>
      </c>
      <c r="F9" s="16" t="s">
        <v>22</v>
      </c>
    </row>
    <row r="10" spans="1:6" x14ac:dyDescent="0.3">
      <c r="A10" s="44"/>
      <c r="B10" s="74" t="s">
        <v>7</v>
      </c>
      <c r="C10" s="51"/>
      <c r="D10" s="48"/>
      <c r="E10" s="49"/>
      <c r="F10" s="50"/>
    </row>
    <row r="11" spans="1:6" ht="15.6" x14ac:dyDescent="0.3">
      <c r="A11" s="17">
        <v>1</v>
      </c>
      <c r="B11" s="65" t="s">
        <v>42</v>
      </c>
      <c r="C11" s="66" t="s">
        <v>35</v>
      </c>
      <c r="D11" s="67">
        <v>4</v>
      </c>
      <c r="E11" s="18"/>
      <c r="F11" s="19">
        <f>D11*E11</f>
        <v>0</v>
      </c>
    </row>
    <row r="12" spans="1:6" ht="15.6" x14ac:dyDescent="0.3">
      <c r="A12" s="17">
        <v>2</v>
      </c>
      <c r="B12" s="65" t="s">
        <v>43</v>
      </c>
      <c r="C12" s="66" t="s">
        <v>35</v>
      </c>
      <c r="D12" s="67">
        <v>8</v>
      </c>
      <c r="E12" s="18"/>
      <c r="F12" s="19">
        <f t="shared" ref="F12:F30" si="0">D12*E12</f>
        <v>0</v>
      </c>
    </row>
    <row r="13" spans="1:6" ht="15.6" x14ac:dyDescent="0.3">
      <c r="A13" s="17">
        <v>3</v>
      </c>
      <c r="B13" s="65" t="s">
        <v>44</v>
      </c>
      <c r="C13" s="66" t="s">
        <v>35</v>
      </c>
      <c r="D13" s="67">
        <v>52</v>
      </c>
      <c r="E13" s="18"/>
      <c r="F13" s="19">
        <f t="shared" si="0"/>
        <v>0</v>
      </c>
    </row>
    <row r="14" spans="1:6" ht="15.6" x14ac:dyDescent="0.3">
      <c r="A14" s="17">
        <v>4</v>
      </c>
      <c r="B14" s="65" t="s">
        <v>45</v>
      </c>
      <c r="C14" s="66" t="s">
        <v>35</v>
      </c>
      <c r="D14" s="67">
        <v>52</v>
      </c>
      <c r="E14" s="18"/>
      <c r="F14" s="19">
        <f t="shared" si="0"/>
        <v>0</v>
      </c>
    </row>
    <row r="15" spans="1:6" ht="15.6" x14ac:dyDescent="0.3">
      <c r="A15" s="17">
        <v>5</v>
      </c>
      <c r="B15" s="65" t="s">
        <v>46</v>
      </c>
      <c r="C15" s="66" t="s">
        <v>35</v>
      </c>
      <c r="D15" s="67">
        <v>7</v>
      </c>
      <c r="E15" s="18"/>
      <c r="F15" s="19">
        <f t="shared" si="0"/>
        <v>0</v>
      </c>
    </row>
    <row r="16" spans="1:6" ht="15.6" x14ac:dyDescent="0.3">
      <c r="A16" s="17">
        <v>6</v>
      </c>
      <c r="B16" s="65" t="s">
        <v>47</v>
      </c>
      <c r="C16" s="66" t="s">
        <v>35</v>
      </c>
      <c r="D16" s="67">
        <v>1</v>
      </c>
      <c r="E16" s="18"/>
      <c r="F16" s="19">
        <f t="shared" si="0"/>
        <v>0</v>
      </c>
    </row>
    <row r="17" spans="1:6" ht="15.6" x14ac:dyDescent="0.3">
      <c r="A17" s="17">
        <v>7</v>
      </c>
      <c r="B17" s="65" t="s">
        <v>48</v>
      </c>
      <c r="C17" s="66" t="s">
        <v>35</v>
      </c>
      <c r="D17" s="67">
        <v>7</v>
      </c>
      <c r="E17" s="18"/>
      <c r="F17" s="19">
        <f t="shared" si="0"/>
        <v>0</v>
      </c>
    </row>
    <row r="18" spans="1:6" ht="15.6" x14ac:dyDescent="0.3">
      <c r="A18" s="17">
        <v>8</v>
      </c>
      <c r="B18" s="65" t="s">
        <v>33</v>
      </c>
      <c r="C18" s="68" t="s">
        <v>41</v>
      </c>
      <c r="D18" s="69">
        <v>2200</v>
      </c>
      <c r="E18" s="18"/>
      <c r="F18" s="19">
        <f t="shared" si="0"/>
        <v>0</v>
      </c>
    </row>
    <row r="19" spans="1:6" ht="15.6" x14ac:dyDescent="0.3">
      <c r="A19" s="17">
        <v>9</v>
      </c>
      <c r="B19" s="65" t="s">
        <v>86</v>
      </c>
      <c r="C19" s="66" t="s">
        <v>35</v>
      </c>
      <c r="D19" s="69">
        <v>60</v>
      </c>
      <c r="E19" s="18"/>
      <c r="F19" s="19">
        <f t="shared" si="0"/>
        <v>0</v>
      </c>
    </row>
    <row r="20" spans="1:6" ht="15.6" x14ac:dyDescent="0.3">
      <c r="A20" s="17">
        <v>10</v>
      </c>
      <c r="B20" s="65" t="s">
        <v>85</v>
      </c>
      <c r="C20" s="66" t="s">
        <v>35</v>
      </c>
      <c r="D20" s="69">
        <v>100</v>
      </c>
      <c r="E20" s="18"/>
      <c r="F20" s="19">
        <f t="shared" ref="F20" si="1">D20*E20</f>
        <v>0</v>
      </c>
    </row>
    <row r="21" spans="1:6" ht="15.6" x14ac:dyDescent="0.3">
      <c r="A21" s="17">
        <v>11</v>
      </c>
      <c r="B21" s="65" t="s">
        <v>89</v>
      </c>
      <c r="C21" s="66" t="s">
        <v>35</v>
      </c>
      <c r="D21" s="69">
        <v>20</v>
      </c>
      <c r="E21" s="18"/>
      <c r="F21" s="19">
        <f t="shared" ref="F21" si="2">D21*E21</f>
        <v>0</v>
      </c>
    </row>
    <row r="22" spans="1:6" ht="15.6" x14ac:dyDescent="0.3">
      <c r="A22" s="17">
        <v>12</v>
      </c>
      <c r="B22" s="65" t="s">
        <v>34</v>
      </c>
      <c r="C22" s="68" t="s">
        <v>73</v>
      </c>
      <c r="D22" s="69">
        <v>1</v>
      </c>
      <c r="E22" s="18"/>
      <c r="F22" s="19">
        <f t="shared" si="0"/>
        <v>0</v>
      </c>
    </row>
    <row r="23" spans="1:6" x14ac:dyDescent="0.3">
      <c r="A23" s="17"/>
      <c r="B23" s="74" t="s">
        <v>4</v>
      </c>
      <c r="C23" s="70"/>
      <c r="D23" s="71"/>
      <c r="E23" s="72"/>
      <c r="F23" s="73"/>
    </row>
    <row r="24" spans="1:6" ht="15.6" x14ac:dyDescent="0.3">
      <c r="A24" s="17">
        <v>13</v>
      </c>
      <c r="B24" s="65" t="s">
        <v>49</v>
      </c>
      <c r="C24" s="66" t="s">
        <v>35</v>
      </c>
      <c r="D24" s="67">
        <v>4</v>
      </c>
      <c r="E24" s="18"/>
      <c r="F24" s="19">
        <f t="shared" si="0"/>
        <v>0</v>
      </c>
    </row>
    <row r="25" spans="1:6" ht="15.6" x14ac:dyDescent="0.3">
      <c r="A25" s="17">
        <v>14</v>
      </c>
      <c r="B25" s="65" t="s">
        <v>50</v>
      </c>
      <c r="C25" s="66" t="s">
        <v>35</v>
      </c>
      <c r="D25" s="67">
        <v>52</v>
      </c>
      <c r="E25" s="18"/>
      <c r="F25" s="19">
        <f t="shared" si="0"/>
        <v>0</v>
      </c>
    </row>
    <row r="26" spans="1:6" ht="15.6" x14ac:dyDescent="0.3">
      <c r="A26" s="17">
        <v>15</v>
      </c>
      <c r="B26" s="65" t="s">
        <v>51</v>
      </c>
      <c r="C26" s="66" t="s">
        <v>35</v>
      </c>
      <c r="D26" s="67">
        <v>52</v>
      </c>
      <c r="E26" s="18"/>
      <c r="F26" s="19">
        <f t="shared" si="0"/>
        <v>0</v>
      </c>
    </row>
    <row r="27" spans="1:6" ht="15.6" x14ac:dyDescent="0.3">
      <c r="A27" s="17">
        <v>16</v>
      </c>
      <c r="B27" s="65" t="s">
        <v>52</v>
      </c>
      <c r="C27" s="66" t="s">
        <v>35</v>
      </c>
      <c r="D27" s="67">
        <v>7</v>
      </c>
      <c r="E27" s="18"/>
      <c r="F27" s="19">
        <f t="shared" si="0"/>
        <v>0</v>
      </c>
    </row>
    <row r="28" spans="1:6" ht="15.6" x14ac:dyDescent="0.3">
      <c r="A28" s="17">
        <v>17</v>
      </c>
      <c r="B28" s="65" t="s">
        <v>53</v>
      </c>
      <c r="C28" s="66" t="s">
        <v>35</v>
      </c>
      <c r="D28" s="67">
        <v>8</v>
      </c>
      <c r="E28" s="18"/>
      <c r="F28" s="19">
        <f t="shared" si="0"/>
        <v>0</v>
      </c>
    </row>
    <row r="29" spans="1:6" ht="15.6" x14ac:dyDescent="0.3">
      <c r="A29" s="17">
        <v>18</v>
      </c>
      <c r="B29" s="65" t="s">
        <v>84</v>
      </c>
      <c r="C29" s="68" t="s">
        <v>41</v>
      </c>
      <c r="D29" s="67">
        <v>2200</v>
      </c>
      <c r="E29" s="18"/>
      <c r="F29" s="19">
        <f t="shared" si="0"/>
        <v>0</v>
      </c>
    </row>
    <row r="30" spans="1:6" ht="15.6" x14ac:dyDescent="0.3">
      <c r="A30" s="17">
        <v>19</v>
      </c>
      <c r="B30" s="65" t="s">
        <v>40</v>
      </c>
      <c r="C30" s="66" t="s">
        <v>35</v>
      </c>
      <c r="D30" s="67">
        <v>1</v>
      </c>
      <c r="E30" s="18"/>
      <c r="F30" s="19">
        <f t="shared" si="0"/>
        <v>0</v>
      </c>
    </row>
    <row r="31" spans="1:6" ht="15.6" x14ac:dyDescent="0.3">
      <c r="A31" s="17">
        <v>20</v>
      </c>
      <c r="B31" s="65" t="s">
        <v>90</v>
      </c>
      <c r="C31" s="66" t="s">
        <v>35</v>
      </c>
      <c r="D31" s="67">
        <v>1</v>
      </c>
      <c r="E31" s="18"/>
      <c r="F31" s="19">
        <f t="shared" ref="F31" si="3">D31*E31</f>
        <v>0</v>
      </c>
    </row>
    <row r="32" spans="1:6" ht="15.6" x14ac:dyDescent="0.3">
      <c r="A32" s="62"/>
      <c r="B32" s="61" t="s">
        <v>82</v>
      </c>
      <c r="C32" s="63"/>
      <c r="D32" s="64"/>
      <c r="E32" s="45"/>
      <c r="F32" s="47">
        <f>SUM(F11:F31)</f>
        <v>0</v>
      </c>
    </row>
    <row r="33" spans="1:6" ht="15.6" x14ac:dyDescent="0.3">
      <c r="A33" s="46"/>
      <c r="B33" s="20" t="s">
        <v>8</v>
      </c>
      <c r="C33" s="59" t="s">
        <v>9</v>
      </c>
      <c r="D33" s="60"/>
      <c r="E33" s="45"/>
      <c r="F33" s="47">
        <f>F32*D33</f>
        <v>0</v>
      </c>
    </row>
    <row r="34" spans="1:6" ht="15.6" x14ac:dyDescent="0.3">
      <c r="A34" s="56"/>
      <c r="B34" s="20" t="s">
        <v>21</v>
      </c>
      <c r="C34" s="59" t="s">
        <v>9</v>
      </c>
      <c r="D34" s="60"/>
      <c r="E34" s="57"/>
      <c r="F34" s="58">
        <f>SUM(F32+F33)*D34</f>
        <v>0</v>
      </c>
    </row>
    <row r="35" spans="1:6" ht="16.2" thickBot="1" x14ac:dyDescent="0.35">
      <c r="A35" s="21"/>
      <c r="B35" s="22" t="s">
        <v>83</v>
      </c>
      <c r="C35" s="23"/>
      <c r="D35" s="24"/>
      <c r="E35" s="25"/>
      <c r="F35" s="26">
        <f>SUM(F32:F34)</f>
        <v>0</v>
      </c>
    </row>
    <row r="37" spans="1:6" x14ac:dyDescent="0.3">
      <c r="B37" s="43"/>
    </row>
  </sheetData>
  <autoFilter ref="A9:F35" xr:uid="{390BBE4B-7880-4AAB-A1ED-05AE5F493A84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85CD-FD75-43A4-9B88-2B5586692897}">
  <dimension ref="A1:F42"/>
  <sheetViews>
    <sheetView topLeftCell="A9" zoomScale="86" zoomScaleNormal="86" workbookViewId="0">
      <selection activeCell="F39" sqref="F39"/>
    </sheetView>
  </sheetViews>
  <sheetFormatPr defaultRowHeight="14.4" x14ac:dyDescent="0.3"/>
  <cols>
    <col min="1" max="1" width="4.109375" customWidth="1"/>
    <col min="2" max="2" width="81.109375" customWidth="1"/>
    <col min="3" max="3" width="12.88671875" customWidth="1"/>
    <col min="4" max="4" width="20" customWidth="1"/>
    <col min="5" max="5" width="25.77734375" customWidth="1"/>
    <col min="6" max="6" width="19.109375" customWidth="1"/>
  </cols>
  <sheetData>
    <row r="1" spans="1:6" x14ac:dyDescent="0.3">
      <c r="A1" s="1"/>
      <c r="B1" s="2"/>
      <c r="C1" s="3"/>
      <c r="D1" s="4"/>
      <c r="E1" s="5"/>
      <c r="F1" s="6"/>
    </row>
    <row r="2" spans="1:6" x14ac:dyDescent="0.3">
      <c r="A2" s="1"/>
      <c r="B2" s="7" t="s">
        <v>0</v>
      </c>
      <c r="C2" s="3"/>
      <c r="D2" s="4"/>
      <c r="E2" s="5"/>
      <c r="F2" s="6"/>
    </row>
    <row r="3" spans="1:6" ht="17.399999999999999" x14ac:dyDescent="0.3">
      <c r="A3" s="1"/>
      <c r="B3" s="8" t="s">
        <v>1</v>
      </c>
      <c r="C3" s="8"/>
      <c r="D3" s="8"/>
      <c r="E3" s="8"/>
      <c r="F3" s="8"/>
    </row>
    <row r="4" spans="1:6" ht="15.6" x14ac:dyDescent="0.3">
      <c r="A4" s="9"/>
      <c r="B4" s="10" t="s">
        <v>71</v>
      </c>
      <c r="C4" s="10"/>
      <c r="D4" s="10"/>
      <c r="E4" s="10"/>
      <c r="F4" s="10"/>
    </row>
    <row r="5" spans="1:6" ht="15.6" x14ac:dyDescent="0.3">
      <c r="A5" s="9"/>
      <c r="B5" s="10" t="s">
        <v>2</v>
      </c>
      <c r="C5" s="10"/>
      <c r="D5" s="10"/>
      <c r="E5" s="10"/>
      <c r="F5" s="10"/>
    </row>
    <row r="6" spans="1:6" ht="15.6" x14ac:dyDescent="0.3">
      <c r="A6" s="9"/>
      <c r="B6" s="10"/>
      <c r="C6" s="10"/>
      <c r="D6" s="10"/>
      <c r="E6" s="10"/>
      <c r="F6" s="10"/>
    </row>
    <row r="7" spans="1:6" ht="16.2" x14ac:dyDescent="0.3">
      <c r="A7" s="53"/>
      <c r="B7" s="55" t="s">
        <v>24</v>
      </c>
      <c r="C7" s="54"/>
      <c r="D7" s="54"/>
      <c r="E7" s="54"/>
      <c r="F7" s="54"/>
    </row>
    <row r="8" spans="1:6" ht="15" thickBot="1" x14ac:dyDescent="0.35">
      <c r="A8" s="53"/>
      <c r="B8" s="11"/>
      <c r="C8" s="11"/>
      <c r="D8" s="11"/>
      <c r="E8" s="11"/>
      <c r="F8" s="11"/>
    </row>
    <row r="9" spans="1:6" ht="31.8" thickBot="1" x14ac:dyDescent="0.35">
      <c r="A9" s="12" t="s">
        <v>3</v>
      </c>
      <c r="B9" s="13"/>
      <c r="C9" s="13" t="s">
        <v>5</v>
      </c>
      <c r="D9" s="14" t="s">
        <v>6</v>
      </c>
      <c r="E9" s="15" t="s">
        <v>23</v>
      </c>
      <c r="F9" s="16" t="s">
        <v>22</v>
      </c>
    </row>
    <row r="10" spans="1:6" x14ac:dyDescent="0.3">
      <c r="A10" s="44"/>
      <c r="B10" s="74" t="s">
        <v>7</v>
      </c>
      <c r="C10" s="51"/>
      <c r="D10" s="48"/>
      <c r="E10" s="49"/>
      <c r="F10" s="50"/>
    </row>
    <row r="11" spans="1:6" ht="15.6" x14ac:dyDescent="0.3">
      <c r="A11" s="17">
        <v>1</v>
      </c>
      <c r="B11" s="65" t="s">
        <v>54</v>
      </c>
      <c r="C11" s="66" t="s">
        <v>35</v>
      </c>
      <c r="D11" s="67">
        <v>1</v>
      </c>
      <c r="E11" s="18"/>
      <c r="F11" s="19">
        <f>D11*E11</f>
        <v>0</v>
      </c>
    </row>
    <row r="12" spans="1:6" ht="15.6" x14ac:dyDescent="0.3">
      <c r="A12" s="17">
        <v>2</v>
      </c>
      <c r="B12" s="65" t="s">
        <v>55</v>
      </c>
      <c r="C12" s="66" t="s">
        <v>35</v>
      </c>
      <c r="D12" s="67">
        <v>35</v>
      </c>
      <c r="E12" s="18"/>
      <c r="F12" s="19">
        <f t="shared" ref="F12:F36" si="0">D12*E12</f>
        <v>0</v>
      </c>
    </row>
    <row r="13" spans="1:6" ht="15.6" x14ac:dyDescent="0.3">
      <c r="A13" s="17">
        <v>3</v>
      </c>
      <c r="B13" s="65" t="s">
        <v>56</v>
      </c>
      <c r="C13" s="66" t="s">
        <v>35</v>
      </c>
      <c r="D13" s="67">
        <v>70</v>
      </c>
      <c r="E13" s="18"/>
      <c r="F13" s="19">
        <f t="shared" si="0"/>
        <v>0</v>
      </c>
    </row>
    <row r="14" spans="1:6" ht="15.6" x14ac:dyDescent="0.3">
      <c r="A14" s="17">
        <v>4</v>
      </c>
      <c r="B14" s="65" t="s">
        <v>57</v>
      </c>
      <c r="C14" s="66" t="s">
        <v>35</v>
      </c>
      <c r="D14" s="67">
        <v>35</v>
      </c>
      <c r="E14" s="18"/>
      <c r="F14" s="19">
        <f t="shared" si="0"/>
        <v>0</v>
      </c>
    </row>
    <row r="15" spans="1:6" ht="31.2" x14ac:dyDescent="0.3">
      <c r="A15" s="17">
        <v>5</v>
      </c>
      <c r="B15" s="65" t="s">
        <v>58</v>
      </c>
      <c r="C15" s="66" t="s">
        <v>35</v>
      </c>
      <c r="D15" s="67">
        <v>70</v>
      </c>
      <c r="E15" s="18"/>
      <c r="F15" s="19">
        <f t="shared" si="0"/>
        <v>0</v>
      </c>
    </row>
    <row r="16" spans="1:6" ht="15.6" x14ac:dyDescent="0.3">
      <c r="A16" s="17">
        <v>6</v>
      </c>
      <c r="B16" s="65" t="s">
        <v>47</v>
      </c>
      <c r="C16" s="66" t="s">
        <v>35</v>
      </c>
      <c r="D16" s="67">
        <v>6</v>
      </c>
      <c r="E16" s="18"/>
      <c r="F16" s="19">
        <f t="shared" si="0"/>
        <v>0</v>
      </c>
    </row>
    <row r="17" spans="1:6" ht="15.6" x14ac:dyDescent="0.3">
      <c r="A17" s="17">
        <v>7</v>
      </c>
      <c r="B17" s="65" t="s">
        <v>59</v>
      </c>
      <c r="C17" s="66" t="s">
        <v>35</v>
      </c>
      <c r="D17" s="67">
        <v>35</v>
      </c>
      <c r="E17" s="18"/>
      <c r="F17" s="19">
        <f t="shared" si="0"/>
        <v>0</v>
      </c>
    </row>
    <row r="18" spans="1:6" ht="15.6" x14ac:dyDescent="0.3">
      <c r="A18" s="17">
        <v>8</v>
      </c>
      <c r="B18" s="65" t="s">
        <v>60</v>
      </c>
      <c r="C18" s="66" t="s">
        <v>35</v>
      </c>
      <c r="D18" s="67">
        <v>35</v>
      </c>
      <c r="E18" s="18"/>
      <c r="F18" s="19">
        <f t="shared" si="0"/>
        <v>0</v>
      </c>
    </row>
    <row r="19" spans="1:6" ht="15.6" x14ac:dyDescent="0.3">
      <c r="A19" s="17">
        <v>9</v>
      </c>
      <c r="B19" s="65" t="s">
        <v>61</v>
      </c>
      <c r="C19" s="66" t="s">
        <v>35</v>
      </c>
      <c r="D19" s="67">
        <v>35</v>
      </c>
      <c r="E19" s="18"/>
      <c r="F19" s="19">
        <f t="shared" si="0"/>
        <v>0</v>
      </c>
    </row>
    <row r="20" spans="1:6" ht="15.6" x14ac:dyDescent="0.3">
      <c r="A20" s="17">
        <v>10</v>
      </c>
      <c r="B20" s="65" t="s">
        <v>62</v>
      </c>
      <c r="C20" s="68" t="s">
        <v>41</v>
      </c>
      <c r="D20" s="67">
        <v>200</v>
      </c>
      <c r="E20" s="18"/>
      <c r="F20" s="19">
        <f t="shared" si="0"/>
        <v>0</v>
      </c>
    </row>
    <row r="21" spans="1:6" ht="15.6" x14ac:dyDescent="0.3">
      <c r="A21" s="17">
        <v>11</v>
      </c>
      <c r="B21" s="65" t="s">
        <v>33</v>
      </c>
      <c r="C21" s="68" t="s">
        <v>41</v>
      </c>
      <c r="D21" s="69">
        <v>2400</v>
      </c>
      <c r="E21" s="18"/>
      <c r="F21" s="19">
        <f t="shared" si="0"/>
        <v>0</v>
      </c>
    </row>
    <row r="22" spans="1:6" ht="15.6" x14ac:dyDescent="0.3">
      <c r="A22" s="17">
        <v>12</v>
      </c>
      <c r="B22" s="65" t="s">
        <v>86</v>
      </c>
      <c r="C22" s="66" t="s">
        <v>35</v>
      </c>
      <c r="D22" s="69">
        <v>40</v>
      </c>
      <c r="E22" s="18"/>
      <c r="F22" s="19">
        <f t="shared" si="0"/>
        <v>0</v>
      </c>
    </row>
    <row r="23" spans="1:6" ht="15.6" x14ac:dyDescent="0.3">
      <c r="A23" s="17">
        <v>13</v>
      </c>
      <c r="B23" s="65" t="s">
        <v>85</v>
      </c>
      <c r="C23" s="66" t="s">
        <v>35</v>
      </c>
      <c r="D23" s="69">
        <v>50</v>
      </c>
      <c r="E23" s="18"/>
      <c r="F23" s="19">
        <f t="shared" si="0"/>
        <v>0</v>
      </c>
    </row>
    <row r="24" spans="1:6" ht="15.6" x14ac:dyDescent="0.3">
      <c r="A24" s="17">
        <v>14</v>
      </c>
      <c r="B24" s="65" t="s">
        <v>89</v>
      </c>
      <c r="C24" s="66" t="s">
        <v>35</v>
      </c>
      <c r="D24" s="69">
        <v>10</v>
      </c>
      <c r="E24" s="18"/>
      <c r="F24" s="19">
        <f t="shared" si="0"/>
        <v>0</v>
      </c>
    </row>
    <row r="25" spans="1:6" ht="15.6" x14ac:dyDescent="0.3">
      <c r="A25" s="17">
        <v>15</v>
      </c>
      <c r="B25" s="65" t="s">
        <v>34</v>
      </c>
      <c r="C25" s="68" t="s">
        <v>73</v>
      </c>
      <c r="D25" s="69">
        <v>1</v>
      </c>
      <c r="E25" s="18"/>
      <c r="F25" s="19">
        <f t="shared" si="0"/>
        <v>0</v>
      </c>
    </row>
    <row r="26" spans="1:6" x14ac:dyDescent="0.3">
      <c r="A26" s="17"/>
      <c r="B26" s="74" t="s">
        <v>4</v>
      </c>
      <c r="C26" s="70"/>
      <c r="D26" s="71"/>
      <c r="E26" s="72"/>
      <c r="F26" s="73"/>
    </row>
    <row r="27" spans="1:6" ht="15.6" x14ac:dyDescent="0.3">
      <c r="A27" s="17">
        <v>16</v>
      </c>
      <c r="B27" s="65" t="s">
        <v>63</v>
      </c>
      <c r="C27" s="66" t="s">
        <v>35</v>
      </c>
      <c r="D27" s="67">
        <v>1</v>
      </c>
      <c r="E27" s="18"/>
      <c r="F27" s="19">
        <f t="shared" si="0"/>
        <v>0</v>
      </c>
    </row>
    <row r="28" spans="1:6" ht="15.6" x14ac:dyDescent="0.3">
      <c r="A28" s="17">
        <v>17</v>
      </c>
      <c r="B28" s="65" t="s">
        <v>64</v>
      </c>
      <c r="C28" s="66" t="s">
        <v>35</v>
      </c>
      <c r="D28" s="67">
        <v>35</v>
      </c>
      <c r="E28" s="18"/>
      <c r="F28" s="19">
        <f t="shared" si="0"/>
        <v>0</v>
      </c>
    </row>
    <row r="29" spans="1:6" ht="15.6" x14ac:dyDescent="0.3">
      <c r="A29" s="17">
        <v>18</v>
      </c>
      <c r="B29" s="65" t="s">
        <v>65</v>
      </c>
      <c r="C29" s="66" t="s">
        <v>35</v>
      </c>
      <c r="D29" s="67">
        <v>70</v>
      </c>
      <c r="E29" s="18"/>
      <c r="F29" s="19">
        <f t="shared" si="0"/>
        <v>0</v>
      </c>
    </row>
    <row r="30" spans="1:6" ht="15.6" x14ac:dyDescent="0.3">
      <c r="A30" s="17">
        <v>19</v>
      </c>
      <c r="B30" s="65" t="s">
        <v>66</v>
      </c>
      <c r="C30" s="66" t="s">
        <v>35</v>
      </c>
      <c r="D30" s="67">
        <v>35</v>
      </c>
      <c r="E30" s="18"/>
      <c r="F30" s="19">
        <f t="shared" si="0"/>
        <v>0</v>
      </c>
    </row>
    <row r="31" spans="1:6" ht="15.6" x14ac:dyDescent="0.3">
      <c r="A31" s="17">
        <v>20</v>
      </c>
      <c r="B31" s="65" t="s">
        <v>67</v>
      </c>
      <c r="C31" s="66" t="s">
        <v>35</v>
      </c>
      <c r="D31" s="67">
        <v>70</v>
      </c>
      <c r="E31" s="18"/>
      <c r="F31" s="19">
        <f t="shared" si="0"/>
        <v>0</v>
      </c>
    </row>
    <row r="32" spans="1:6" ht="15.6" x14ac:dyDescent="0.3">
      <c r="A32" s="17">
        <v>21</v>
      </c>
      <c r="B32" s="65" t="s">
        <v>53</v>
      </c>
      <c r="C32" s="66" t="s">
        <v>35</v>
      </c>
      <c r="D32" s="67">
        <v>6</v>
      </c>
      <c r="E32" s="18"/>
      <c r="F32" s="19">
        <f t="shared" si="0"/>
        <v>0</v>
      </c>
    </row>
    <row r="33" spans="1:6" ht="15.6" x14ac:dyDescent="0.3">
      <c r="A33" s="17">
        <v>22</v>
      </c>
      <c r="B33" s="65" t="s">
        <v>68</v>
      </c>
      <c r="C33" s="66" t="s">
        <v>35</v>
      </c>
      <c r="D33" s="67">
        <v>35</v>
      </c>
      <c r="E33" s="18"/>
      <c r="F33" s="19">
        <f t="shared" si="0"/>
        <v>0</v>
      </c>
    </row>
    <row r="34" spans="1:6" ht="15.6" x14ac:dyDescent="0.3">
      <c r="A34" s="17">
        <v>23</v>
      </c>
      <c r="B34" s="65" t="s">
        <v>69</v>
      </c>
      <c r="C34" s="66" t="s">
        <v>35</v>
      </c>
      <c r="D34" s="67">
        <v>35</v>
      </c>
      <c r="E34" s="18"/>
      <c r="F34" s="19">
        <f t="shared" si="0"/>
        <v>0</v>
      </c>
    </row>
    <row r="35" spans="1:6" ht="15.6" x14ac:dyDescent="0.3">
      <c r="A35" s="17">
        <v>24</v>
      </c>
      <c r="B35" s="65" t="s">
        <v>70</v>
      </c>
      <c r="C35" s="66" t="s">
        <v>35</v>
      </c>
      <c r="D35" s="67">
        <v>35</v>
      </c>
      <c r="E35" s="18"/>
      <c r="F35" s="19">
        <f t="shared" si="0"/>
        <v>0</v>
      </c>
    </row>
    <row r="36" spans="1:6" ht="15.6" x14ac:dyDescent="0.3">
      <c r="A36" s="17">
        <v>25</v>
      </c>
      <c r="B36" s="65" t="s">
        <v>84</v>
      </c>
      <c r="C36" s="68" t="s">
        <v>41</v>
      </c>
      <c r="D36" s="67">
        <v>2400</v>
      </c>
      <c r="E36" s="18"/>
      <c r="F36" s="19">
        <f t="shared" si="0"/>
        <v>0</v>
      </c>
    </row>
    <row r="37" spans="1:6" ht="15.6" x14ac:dyDescent="0.3">
      <c r="A37" s="17">
        <v>26</v>
      </c>
      <c r="B37" s="65" t="s">
        <v>40</v>
      </c>
      <c r="C37" s="66" t="s">
        <v>35</v>
      </c>
      <c r="D37" s="67">
        <v>1</v>
      </c>
      <c r="E37" s="18"/>
      <c r="F37" s="19">
        <f t="shared" ref="F37:F38" si="1">D37*E37</f>
        <v>0</v>
      </c>
    </row>
    <row r="38" spans="1:6" ht="15.6" x14ac:dyDescent="0.3">
      <c r="A38" s="17">
        <v>27</v>
      </c>
      <c r="B38" s="65" t="s">
        <v>92</v>
      </c>
      <c r="C38" s="66" t="s">
        <v>35</v>
      </c>
      <c r="D38" s="67">
        <v>1</v>
      </c>
      <c r="E38" s="18"/>
      <c r="F38" s="19">
        <f t="shared" si="1"/>
        <v>0</v>
      </c>
    </row>
    <row r="39" spans="1:6" ht="15.6" x14ac:dyDescent="0.3">
      <c r="A39" s="62"/>
      <c r="B39" s="61" t="s">
        <v>82</v>
      </c>
      <c r="C39" s="63"/>
      <c r="D39" s="64"/>
      <c r="E39" s="45"/>
      <c r="F39" s="47">
        <f>SUM(F11:F38)</f>
        <v>0</v>
      </c>
    </row>
    <row r="40" spans="1:6" ht="15.6" x14ac:dyDescent="0.3">
      <c r="A40" s="46"/>
      <c r="B40" s="20" t="s">
        <v>8</v>
      </c>
      <c r="C40" s="59" t="s">
        <v>9</v>
      </c>
      <c r="D40" s="60"/>
      <c r="E40" s="45"/>
      <c r="F40" s="47">
        <f>F39*D40</f>
        <v>0</v>
      </c>
    </row>
    <row r="41" spans="1:6" ht="15.6" x14ac:dyDescent="0.3">
      <c r="A41" s="56"/>
      <c r="B41" s="20" t="s">
        <v>21</v>
      </c>
      <c r="C41" s="59" t="s">
        <v>9</v>
      </c>
      <c r="D41" s="60"/>
      <c r="E41" s="57"/>
      <c r="F41" s="58">
        <f>SUM(F39+F40)*D41</f>
        <v>0</v>
      </c>
    </row>
    <row r="42" spans="1:6" ht="16.2" thickBot="1" x14ac:dyDescent="0.35">
      <c r="A42" s="21"/>
      <c r="B42" s="22" t="s">
        <v>83</v>
      </c>
      <c r="C42" s="23"/>
      <c r="D42" s="24"/>
      <c r="E42" s="25"/>
      <c r="F42" s="26">
        <f>SUM(F39:F41)</f>
        <v>0</v>
      </c>
    </row>
  </sheetData>
  <autoFilter ref="A9:F42" xr:uid="{390BBE4B-7880-4AAB-A1ED-05AE5F493A84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5A4C-2A29-41C0-9A29-420DE9A7D447}">
  <dimension ref="B2:C7"/>
  <sheetViews>
    <sheetView tabSelected="1" workbookViewId="0">
      <selection activeCell="E33" sqref="E33"/>
    </sheetView>
  </sheetViews>
  <sheetFormatPr defaultRowHeight="14.4" x14ac:dyDescent="0.3"/>
  <cols>
    <col min="2" max="2" width="61.6640625" customWidth="1"/>
    <col min="3" max="3" width="30.77734375" customWidth="1"/>
  </cols>
  <sheetData>
    <row r="2" spans="2:3" x14ac:dyDescent="0.3">
      <c r="B2" s="32" t="s">
        <v>75</v>
      </c>
      <c r="C2" s="28"/>
    </row>
    <row r="3" spans="2:3" x14ac:dyDescent="0.3">
      <c r="B3" s="75" t="s">
        <v>76</v>
      </c>
      <c r="C3" s="75" t="s">
        <v>77</v>
      </c>
    </row>
    <row r="4" spans="2:3" x14ac:dyDescent="0.3">
      <c r="B4" s="76" t="s">
        <v>79</v>
      </c>
      <c r="C4" s="78">
        <f>'Система ох.-трив. сигналізації'!F31</f>
        <v>0</v>
      </c>
    </row>
    <row r="5" spans="2:3" x14ac:dyDescent="0.3">
      <c r="B5" s="76" t="s">
        <v>80</v>
      </c>
      <c r="C5" s="78">
        <f>'Система відеоспостереження'!F35</f>
        <v>0</v>
      </c>
    </row>
    <row r="6" spans="2:3" x14ac:dyDescent="0.3">
      <c r="B6" s="76" t="s">
        <v>81</v>
      </c>
      <c r="C6" s="78">
        <f>'Система контролю доступу'!F42</f>
        <v>0</v>
      </c>
    </row>
    <row r="7" spans="2:3" x14ac:dyDescent="0.3">
      <c r="B7" s="77" t="s">
        <v>78</v>
      </c>
      <c r="C7" s="79">
        <f>SUM(C4:C6)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88C2-8DC5-4B8D-BB43-5A6606E85F1E}">
  <dimension ref="A2:D14"/>
  <sheetViews>
    <sheetView workbookViewId="0">
      <selection activeCell="B11" sqref="B11"/>
    </sheetView>
  </sheetViews>
  <sheetFormatPr defaultRowHeight="14.4" x14ac:dyDescent="0.3"/>
  <cols>
    <col min="1" max="1" width="8.21875" customWidth="1"/>
    <col min="2" max="2" width="60.33203125" customWidth="1"/>
    <col min="3" max="3" width="28.44140625" customWidth="1"/>
    <col min="4" max="4" width="24.77734375" customWidth="1"/>
  </cols>
  <sheetData>
    <row r="2" spans="1:4" x14ac:dyDescent="0.3">
      <c r="B2" s="27" t="s">
        <v>10</v>
      </c>
      <c r="C2" s="28"/>
      <c r="D2" s="29"/>
    </row>
    <row r="3" spans="1:4" ht="15.6" x14ac:dyDescent="0.3">
      <c r="A3" s="30"/>
      <c r="B3" s="31"/>
      <c r="C3" s="28"/>
      <c r="D3" s="29"/>
    </row>
    <row r="4" spans="1:4" x14ac:dyDescent="0.3">
      <c r="A4" s="32" t="s">
        <v>11</v>
      </c>
      <c r="B4" s="28"/>
      <c r="C4" s="33"/>
      <c r="D4" s="29"/>
    </row>
    <row r="5" spans="1:4" x14ac:dyDescent="0.3">
      <c r="A5" s="34" t="s">
        <v>3</v>
      </c>
      <c r="B5" s="35" t="s">
        <v>12</v>
      </c>
      <c r="C5" s="36" t="s">
        <v>13</v>
      </c>
      <c r="D5" s="36" t="s">
        <v>14</v>
      </c>
    </row>
    <row r="6" spans="1:4" ht="27" x14ac:dyDescent="0.3">
      <c r="A6" s="37">
        <v>1</v>
      </c>
      <c r="B6" s="38" t="s">
        <v>74</v>
      </c>
      <c r="C6" s="39"/>
      <c r="D6" s="40"/>
    </row>
    <row r="7" spans="1:4" x14ac:dyDescent="0.3">
      <c r="A7" s="37">
        <v>2</v>
      </c>
      <c r="B7" s="38" t="s">
        <v>87</v>
      </c>
      <c r="C7" s="39"/>
      <c r="D7" s="40"/>
    </row>
    <row r="8" spans="1:4" x14ac:dyDescent="0.3">
      <c r="A8" s="37">
        <v>3</v>
      </c>
      <c r="B8" s="38" t="s">
        <v>20</v>
      </c>
      <c r="C8" s="39"/>
      <c r="D8" s="40"/>
    </row>
    <row r="9" spans="1:4" x14ac:dyDescent="0.3">
      <c r="A9" s="37">
        <v>4</v>
      </c>
      <c r="B9" s="41" t="s">
        <v>15</v>
      </c>
      <c r="C9" s="42"/>
      <c r="D9" s="40"/>
    </row>
    <row r="10" spans="1:4" x14ac:dyDescent="0.3">
      <c r="A10" s="37">
        <v>5</v>
      </c>
      <c r="B10" s="41" t="s">
        <v>16</v>
      </c>
      <c r="C10" s="42"/>
      <c r="D10" s="40"/>
    </row>
    <row r="11" spans="1:4" ht="53.4" x14ac:dyDescent="0.3">
      <c r="A11" s="37">
        <v>6</v>
      </c>
      <c r="B11" s="38" t="s">
        <v>17</v>
      </c>
      <c r="C11" s="42"/>
      <c r="D11" s="40"/>
    </row>
    <row r="12" spans="1:4" ht="40.200000000000003" x14ac:dyDescent="0.3">
      <c r="A12" s="37">
        <v>7</v>
      </c>
      <c r="B12" s="38" t="s">
        <v>18</v>
      </c>
      <c r="C12" s="39"/>
      <c r="D12" s="40"/>
    </row>
    <row r="13" spans="1:4" ht="40.200000000000003" x14ac:dyDescent="0.3">
      <c r="A13" s="37">
        <v>8</v>
      </c>
      <c r="B13" s="38" t="s">
        <v>25</v>
      </c>
      <c r="C13" s="42"/>
      <c r="D13" s="40"/>
    </row>
    <row r="14" spans="1:4" x14ac:dyDescent="0.3">
      <c r="B14" s="5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Система ох.-трив. сигналізації</vt:lpstr>
      <vt:lpstr>Система відеоспостереження</vt:lpstr>
      <vt:lpstr>Система контролю доступу</vt:lpstr>
      <vt:lpstr>Загальна вартість закупівлі</vt:lpstr>
      <vt:lpstr>Кваліфікаційні вимоги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Солодкий Володимир</cp:lastModifiedBy>
  <dcterms:created xsi:type="dcterms:W3CDTF">2025-10-13T14:55:06Z</dcterms:created>
  <dcterms:modified xsi:type="dcterms:W3CDTF">2025-11-17T09:45:39Z</dcterms:modified>
</cp:coreProperties>
</file>